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35" yWindow="60" windowWidth="11280" windowHeight="10665" activeTab="0"/>
  </bookViews>
  <sheets>
    <sheet name="Comprehensive Income" sheetId="1" r:id="rId1"/>
    <sheet name="Financial Position" sheetId="2" r:id="rId2"/>
    <sheet name="Cash Flows" sheetId="3" r:id="rId3"/>
    <sheet name="Equity" sheetId="4" r:id="rId4"/>
  </sheets>
  <definedNames>
    <definedName name="_xlnm.Print_Area" localSheetId="2">'Cash Flows'!$A$1:$Q$65</definedName>
    <definedName name="_xlnm.Print_Area" localSheetId="0">'Comprehensive Income'!$A$1:$R$51</definedName>
    <definedName name="_xlnm.Print_Area" localSheetId="3">'Equity'!$A$1:$AD$57</definedName>
    <definedName name="_xlnm.Print_Area" localSheetId="1">'Financial Position'!$A$1:$K$61</definedName>
  </definedNames>
  <calcPr fullCalcOnLoad="1"/>
</workbook>
</file>

<file path=xl/sharedStrings.xml><?xml version="1.0" encoding="utf-8"?>
<sst xmlns="http://schemas.openxmlformats.org/spreadsheetml/2006/main" count="198" uniqueCount="151">
  <si>
    <t xml:space="preserve"> </t>
  </si>
  <si>
    <t>(Unaudited)</t>
  </si>
  <si>
    <t>Quarter</t>
  </si>
  <si>
    <t>RM '000</t>
  </si>
  <si>
    <t>Current Assets</t>
  </si>
  <si>
    <t>Amount due from related companies</t>
  </si>
  <si>
    <t>Cash and bank balances</t>
  </si>
  <si>
    <t>Current Liabilities</t>
  </si>
  <si>
    <t>Proposed dividend</t>
  </si>
  <si>
    <t>Share Capital</t>
  </si>
  <si>
    <t>INDIVIDUAL QUARTER</t>
  </si>
  <si>
    <t>CUMULATIVE QUARTER</t>
  </si>
  <si>
    <t>Current</t>
  </si>
  <si>
    <t>Preceding Year</t>
  </si>
  <si>
    <t>Year</t>
  </si>
  <si>
    <t>Corresponding</t>
  </si>
  <si>
    <t>To-Date</t>
  </si>
  <si>
    <t>(a)</t>
  </si>
  <si>
    <t>(b)</t>
  </si>
  <si>
    <t>(i)</t>
  </si>
  <si>
    <t>(j)</t>
  </si>
  <si>
    <t>Year-To-Date</t>
  </si>
  <si>
    <t>Total</t>
  </si>
  <si>
    <t>Revenue</t>
  </si>
  <si>
    <t>Inventories</t>
  </si>
  <si>
    <t>(d)</t>
  </si>
  <si>
    <t>ended</t>
  </si>
  <si>
    <t>Share</t>
  </si>
  <si>
    <t>Capital</t>
  </si>
  <si>
    <t xml:space="preserve">Reserves </t>
  </si>
  <si>
    <t>Dividends &amp; Interest received</t>
  </si>
  <si>
    <t>Net Changes in Cash &amp; Cash Equivalents</t>
  </si>
  <si>
    <t>Cash &amp; Cash Equivalents at beginning of year</t>
  </si>
  <si>
    <t>MARCO HOLDINGS BERHAD</t>
  </si>
  <si>
    <t>(Incorporated in Malaysia - 8985-P)</t>
  </si>
  <si>
    <t>Depreciation</t>
  </si>
  <si>
    <t>Share Premium</t>
  </si>
  <si>
    <t>Purchase of property, plant and equipment</t>
  </si>
  <si>
    <t>Proceeds from disposal of property, plant and</t>
  </si>
  <si>
    <t>equipment</t>
  </si>
  <si>
    <t>Cash and cash equivalents comprise :-</t>
  </si>
  <si>
    <t>Fixed deposits</t>
  </si>
  <si>
    <t xml:space="preserve">Share </t>
  </si>
  <si>
    <t>Premium</t>
  </si>
  <si>
    <t>Revaluation</t>
  </si>
  <si>
    <t>Reserve</t>
  </si>
  <si>
    <t xml:space="preserve">Accumulated </t>
  </si>
  <si>
    <t>Losses</t>
  </si>
  <si>
    <t>Short term placements</t>
  </si>
  <si>
    <t>12 months</t>
  </si>
  <si>
    <t>Trade payables</t>
  </si>
  <si>
    <t>Other payables</t>
  </si>
  <si>
    <t>Tax Payable</t>
  </si>
  <si>
    <t>Revaluation Reserve</t>
  </si>
  <si>
    <t>Hire Purhase</t>
  </si>
  <si>
    <t>Less : Fixed Deposits pledged to bank</t>
  </si>
  <si>
    <t>Bank overdraft</t>
  </si>
  <si>
    <t>(The figures have not been audited)</t>
  </si>
  <si>
    <t xml:space="preserve">Basic  </t>
  </si>
  <si>
    <t xml:space="preserve">(ii) </t>
  </si>
  <si>
    <t>Diluted</t>
  </si>
  <si>
    <t>Other expenses</t>
  </si>
  <si>
    <t>Finance costs</t>
  </si>
  <si>
    <t>Profit before tax</t>
  </si>
  <si>
    <t>Income tax expense</t>
  </si>
  <si>
    <t>Equity holders of the parent</t>
  </si>
  <si>
    <t>Minority interest</t>
  </si>
  <si>
    <t>Earnings per share attributable to</t>
  </si>
  <si>
    <t>ASSETS</t>
  </si>
  <si>
    <t>Non-Current Assets</t>
  </si>
  <si>
    <t>Property, plant and equipment</t>
  </si>
  <si>
    <t>TOTAL ASSETS</t>
  </si>
  <si>
    <t>EQUITY AND LIABILITIES</t>
  </si>
  <si>
    <t>Equity attributable to equity holders of the parent</t>
  </si>
  <si>
    <t>Total equity</t>
  </si>
  <si>
    <t>Non-current liabilities</t>
  </si>
  <si>
    <t>Total liabilities</t>
  </si>
  <si>
    <t>TOTAL EQUITY AND LIABILITIES</t>
  </si>
  <si>
    <t>Changes in inventories of finished goods</t>
  </si>
  <si>
    <t>Finished goods purchased</t>
  </si>
  <si>
    <t>Other income</t>
  </si>
  <si>
    <t>Attributable to:</t>
  </si>
  <si>
    <t>Deferred tax assets</t>
  </si>
  <si>
    <t>Note</t>
  </si>
  <si>
    <t>Land Held for Development</t>
  </si>
  <si>
    <t>Equity</t>
  </si>
  <si>
    <t>Deferred tax liabilities</t>
  </si>
  <si>
    <t>&lt;-------------------------Attributable to Equity Holders of the Parent---------------------&gt;</t>
  </si>
  <si>
    <t>&lt;-------Non-Distributable-------&gt;</t>
  </si>
  <si>
    <t>Bills payables</t>
  </si>
  <si>
    <t>Individual Quarter</t>
  </si>
  <si>
    <t>Cumulative Quarter</t>
  </si>
  <si>
    <t>Intangible Assets</t>
  </si>
  <si>
    <t>check</t>
  </si>
  <si>
    <t>per ammouncement 2007</t>
  </si>
  <si>
    <t>Accumulated losses</t>
  </si>
  <si>
    <t>Borrowings</t>
  </si>
  <si>
    <t>Tax Recoverable</t>
  </si>
  <si>
    <t>Financial Year Ended</t>
  </si>
  <si>
    <t>As At</t>
  </si>
  <si>
    <t>As At 1 January 2010</t>
  </si>
  <si>
    <t>As At 1 January 2009</t>
  </si>
  <si>
    <t>Profit from operations</t>
  </si>
  <si>
    <t>Finance income</t>
  </si>
  <si>
    <t>Financial Statements for the year ended 31st December 2009.</t>
  </si>
  <si>
    <t xml:space="preserve">The Condensed Consolidated Statement of Comprehensive Income should be read in conjunction with the Annual Audited </t>
  </si>
  <si>
    <t>Audited As At Preceding</t>
  </si>
  <si>
    <t>Net assets per share attributable to ordinary equity holders of the Company (RM)</t>
  </si>
  <si>
    <t>The Condensed Consolidated Statement of Financial Position should be read in conjunction with the Annual Audited</t>
  </si>
  <si>
    <t>The Condensed Consolidated Statement of Cash Flows should be read in conjunction with the Annual Audited</t>
  </si>
  <si>
    <t>Financial Statement for the year ended 31st December 2009.</t>
  </si>
  <si>
    <t>Total comprehensive income for the period</t>
  </si>
  <si>
    <t xml:space="preserve">                                                                                                                   (The figures have not been audited)</t>
  </si>
  <si>
    <t xml:space="preserve">The Condensed Consolidated Statement of Changes in Equity should be read in conjunction with the Annual Audited </t>
  </si>
  <si>
    <t>Net Profit before tax</t>
  </si>
  <si>
    <t>Interest expense</t>
  </si>
  <si>
    <t>Interet income</t>
  </si>
  <si>
    <t>Other non-cash items</t>
  </si>
  <si>
    <t>Changes in working capital:</t>
  </si>
  <si>
    <t>Net change in current assets</t>
  </si>
  <si>
    <t>Net change in current liabilities</t>
  </si>
  <si>
    <t>Tax paid</t>
  </si>
  <si>
    <t>Interest paid</t>
  </si>
  <si>
    <t>Unaudited Condensed Consolidated Statements of Comprehensive Income</t>
  </si>
  <si>
    <t xml:space="preserve">                              Unaudited Condensed Consolidated Statements of Financial Position</t>
  </si>
  <si>
    <t xml:space="preserve">                                  Unaudited Condensed Consolidated Statements of Cash Flows </t>
  </si>
  <si>
    <t>Unaudited Condensed Consolidated Statements of Changes In Equity</t>
  </si>
  <si>
    <t>equity holders of the parent (sen per share):</t>
  </si>
  <si>
    <t>Trade and other receivables</t>
  </si>
  <si>
    <t>Dividends</t>
  </si>
  <si>
    <t>Adjustment for:</t>
  </si>
  <si>
    <t>Total adjustments</t>
  </si>
  <si>
    <t>Operating activities</t>
  </si>
  <si>
    <t>Operating cash flows before changes in working capital</t>
  </si>
  <si>
    <t>Total changes in working capital</t>
  </si>
  <si>
    <t xml:space="preserve">Cash flows from operations </t>
  </si>
  <si>
    <t>Net cash flows from operating activities</t>
  </si>
  <si>
    <t>Investing activities</t>
  </si>
  <si>
    <t>Financing activities</t>
  </si>
  <si>
    <t>Dividends Paid</t>
  </si>
  <si>
    <t>Net Cash Flows (used in)/ from investing activities</t>
  </si>
  <si>
    <t>Net cash flows (used in) / from financing activities</t>
  </si>
  <si>
    <t>Cash &amp; Cash Equivalents at end of 30 June 2010</t>
  </si>
  <si>
    <t>For The Financial Period Ended 30 Sept 2010</t>
  </si>
  <si>
    <t>3rd Quarter</t>
  </si>
  <si>
    <t>As At 30 Sept 2010</t>
  </si>
  <si>
    <t>9 months</t>
  </si>
  <si>
    <t>9 Months Period Ended 30 Sept 2010</t>
  </si>
  <si>
    <t>Balance As At 30 Sept 2010</t>
  </si>
  <si>
    <t>9 Months Period Ended 30 June 2009</t>
  </si>
  <si>
    <t>Balance As At 30 Sept 2009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</si>
</sst>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-* #,##0_-;\-* #,##0_-;_-* &quot;-&quot;??_-;_-@_-"/>
    <numFmt numFmtId="179" formatCode="_(* #,##0_);_(* \(#,##0\);_(* &quot;-&quot;??_);_(@_)"/>
    <numFmt numFmtId="180" formatCode="_-* #,##0.0_-;\-* #,##0.0_-;_-* &quot;-&quot;??_-;_-@_-"/>
    <numFmt numFmtId="181" formatCode="_ * #,##0.00_ ;_ * \-#,##0.00_ ;_ * &quot;-&quot;??_ ;_ @_ "/>
    <numFmt numFmtId="182" formatCode="mmmm\ d\,\ yyyy"/>
    <numFmt numFmtId="183" formatCode="_(* #,##0.0_);_(* \(#,##0.0\);_(* &quot;-&quot;??_);_(@_)"/>
    <numFmt numFmtId="184" formatCode="_(* #,##0.0_);_(* \(#,##0.0\);_(* &quot;-&quot;?_);_(@_)"/>
    <numFmt numFmtId="185" formatCode="_(* #,##0.000_);_(* \(#,##0.000\);_(* &quot;-&quot;??_);_(@_)"/>
    <numFmt numFmtId="186" formatCode="_(* #,##0.0000_);_(* \(#,##0.0000\);_(* &quot;-&quot;??_);_(@_)"/>
    <numFmt numFmtId="187" formatCode="General_)"/>
  </numFmts>
  <fonts count="69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6"/>
      <name val="Calibri"/>
      <family val="2"/>
    </font>
    <font>
      <b/>
      <u val="single"/>
      <sz val="10"/>
      <name val="Calibri"/>
      <family val="2"/>
    </font>
    <font>
      <u val="single"/>
      <sz val="10"/>
      <name val="Calibri"/>
      <family val="2"/>
    </font>
    <font>
      <i/>
      <sz val="11"/>
      <name val="Calibri"/>
      <family val="2"/>
    </font>
    <font>
      <strike/>
      <sz val="10"/>
      <name val="Calibri"/>
      <family val="2"/>
    </font>
    <font>
      <sz val="12"/>
      <name val="Calibri"/>
      <family val="2"/>
    </font>
    <font>
      <b/>
      <sz val="11"/>
      <color indexed="10"/>
      <name val="Calibri"/>
      <family val="2"/>
    </font>
    <font>
      <b/>
      <sz val="10"/>
      <color indexed="12"/>
      <name val="Calibri"/>
      <family val="2"/>
    </font>
    <font>
      <sz val="11"/>
      <color indexed="12"/>
      <name val="Calibri"/>
      <family val="2"/>
    </font>
    <font>
      <u val="single"/>
      <sz val="11"/>
      <name val="Calibri"/>
      <family val="2"/>
    </font>
    <font>
      <b/>
      <sz val="1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sz val="12"/>
      <color indexed="12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name val="Calibri"/>
      <family val="2"/>
    </font>
    <font>
      <sz val="12"/>
      <color indexed="10"/>
      <name val="Calibri"/>
      <family val="2"/>
    </font>
    <font>
      <u val="single"/>
      <sz val="12"/>
      <name val="Calibri"/>
      <family val="2"/>
    </font>
    <font>
      <b/>
      <sz val="11"/>
      <color indexed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6" fillId="0" borderId="0">
      <alignment/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179" fontId="3" fillId="0" borderId="0" xfId="42" applyNumberFormat="1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9" fontId="3" fillId="0" borderId="0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9" fontId="3" fillId="0" borderId="0" xfId="42" applyNumberFormat="1" applyFont="1" applyFill="1" applyBorder="1" applyAlignment="1">
      <alignment/>
    </xf>
    <xf numFmtId="178" fontId="3" fillId="0" borderId="0" xfId="42" applyNumberFormat="1" applyFont="1" applyFill="1" applyBorder="1" applyAlignment="1">
      <alignment/>
    </xf>
    <xf numFmtId="179" fontId="3" fillId="0" borderId="0" xfId="42" applyNumberFormat="1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5" xfId="0" applyFont="1" applyBorder="1" applyAlignment="1">
      <alignment/>
    </xf>
    <xf numFmtId="179" fontId="3" fillId="0" borderId="0" xfId="0" applyNumberFormat="1" applyFont="1" applyAlignment="1">
      <alignment/>
    </xf>
    <xf numFmtId="41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41" fontId="0" fillId="0" borderId="0" xfId="0" applyNumberForma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24" fillId="0" borderId="0" xfId="0" applyFont="1" applyAlignment="1">
      <alignment/>
    </xf>
    <xf numFmtId="0" fontId="24" fillId="0" borderId="13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7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/>
    </xf>
    <xf numFmtId="0" fontId="26" fillId="0" borderId="0" xfId="0" applyFont="1" applyAlignment="1">
      <alignment/>
    </xf>
    <xf numFmtId="0" fontId="26" fillId="0" borderId="18" xfId="0" applyFont="1" applyBorder="1" applyAlignment="1">
      <alignment horizontal="center"/>
    </xf>
    <xf numFmtId="0" fontId="25" fillId="0" borderId="16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33" borderId="20" xfId="0" applyFont="1" applyFill="1" applyBorder="1" applyAlignment="1">
      <alignment/>
    </xf>
    <xf numFmtId="0" fontId="25" fillId="0" borderId="18" xfId="0" applyFont="1" applyBorder="1" applyAlignment="1">
      <alignment horizontal="center"/>
    </xf>
    <xf numFmtId="49" fontId="25" fillId="33" borderId="0" xfId="0" applyNumberFormat="1" applyFont="1" applyFill="1" applyBorder="1" applyAlignment="1">
      <alignment horizontal="center"/>
    </xf>
    <xf numFmtId="0" fontId="25" fillId="33" borderId="14" xfId="0" applyFont="1" applyFill="1" applyBorder="1" applyAlignment="1">
      <alignment/>
    </xf>
    <xf numFmtId="179" fontId="25" fillId="0" borderId="0" xfId="42" applyNumberFormat="1" applyFont="1" applyBorder="1" applyAlignment="1">
      <alignment horizontal="right"/>
    </xf>
    <xf numFmtId="179" fontId="25" fillId="0" borderId="0" xfId="42" applyNumberFormat="1" applyFont="1" applyAlignment="1">
      <alignment horizontal="right"/>
    </xf>
    <xf numFmtId="0" fontId="26" fillId="0" borderId="0" xfId="0" applyFont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179" fontId="25" fillId="33" borderId="0" xfId="42" applyNumberFormat="1" applyFont="1" applyFill="1" applyBorder="1" applyAlignment="1">
      <alignment/>
    </xf>
    <xf numFmtId="178" fontId="25" fillId="33" borderId="0" xfId="42" applyNumberFormat="1" applyFont="1" applyFill="1" applyBorder="1" applyAlignment="1">
      <alignment/>
    </xf>
    <xf numFmtId="178" fontId="25" fillId="33" borderId="12" xfId="42" applyNumberFormat="1" applyFont="1" applyFill="1" applyBorder="1" applyAlignment="1">
      <alignment/>
    </xf>
    <xf numFmtId="178" fontId="25" fillId="0" borderId="0" xfId="42" applyNumberFormat="1" applyFont="1" applyBorder="1" applyAlignment="1">
      <alignment/>
    </xf>
    <xf numFmtId="0" fontId="23" fillId="0" borderId="0" xfId="0" applyFont="1" applyAlignment="1">
      <alignment/>
    </xf>
    <xf numFmtId="0" fontId="25" fillId="0" borderId="19" xfId="0" applyFont="1" applyBorder="1" applyAlignment="1">
      <alignment/>
    </xf>
    <xf numFmtId="178" fontId="23" fillId="0" borderId="0" xfId="42" applyNumberFormat="1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15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179" fontId="25" fillId="0" borderId="0" xfId="42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0" fontId="26" fillId="0" borderId="19" xfId="0" applyFont="1" applyBorder="1" applyAlignment="1">
      <alignment horizontal="center"/>
    </xf>
    <xf numFmtId="41" fontId="24" fillId="0" borderId="0" xfId="0" applyNumberFormat="1" applyFont="1" applyFill="1" applyBorder="1" applyAlignment="1">
      <alignment/>
    </xf>
    <xf numFmtId="178" fontId="24" fillId="0" borderId="0" xfId="0" applyNumberFormat="1" applyFont="1" applyAlignment="1">
      <alignment/>
    </xf>
    <xf numFmtId="178" fontId="24" fillId="0" borderId="0" xfId="0" applyNumberFormat="1" applyFont="1" applyFill="1" applyBorder="1" applyAlignment="1">
      <alignment/>
    </xf>
    <xf numFmtId="0" fontId="32" fillId="0" borderId="14" xfId="0" applyFont="1" applyBorder="1" applyAlignment="1">
      <alignment/>
    </xf>
    <xf numFmtId="0" fontId="33" fillId="0" borderId="0" xfId="0" applyFont="1" applyFill="1" applyAlignment="1">
      <alignment/>
    </xf>
    <xf numFmtId="0" fontId="25" fillId="0" borderId="21" xfId="0" applyFont="1" applyBorder="1" applyAlignment="1">
      <alignment/>
    </xf>
    <xf numFmtId="0" fontId="26" fillId="0" borderId="14" xfId="0" applyFont="1" applyBorder="1" applyAlignment="1">
      <alignment/>
    </xf>
    <xf numFmtId="0" fontId="25" fillId="33" borderId="16" xfId="0" applyFont="1" applyFill="1" applyBorder="1" applyAlignment="1">
      <alignment/>
    </xf>
    <xf numFmtId="0" fontId="25" fillId="33" borderId="15" xfId="0" applyFont="1" applyFill="1" applyBorder="1" applyAlignment="1">
      <alignment/>
    </xf>
    <xf numFmtId="41" fontId="24" fillId="0" borderId="0" xfId="0" applyNumberFormat="1" applyFont="1" applyAlignment="1">
      <alignment/>
    </xf>
    <xf numFmtId="0" fontId="34" fillId="0" borderId="0" xfId="0" applyFont="1" applyAlignment="1">
      <alignment/>
    </xf>
    <xf numFmtId="0" fontId="24" fillId="0" borderId="15" xfId="0" applyFont="1" applyBorder="1" applyAlignment="1">
      <alignment/>
    </xf>
    <xf numFmtId="0" fontId="24" fillId="0" borderId="18" xfId="0" applyFont="1" applyBorder="1" applyAlignment="1">
      <alignment/>
    </xf>
    <xf numFmtId="0" fontId="24" fillId="34" borderId="13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24" fillId="34" borderId="11" xfId="0" applyFont="1" applyFill="1" applyBorder="1" applyAlignment="1">
      <alignment horizontal="center"/>
    </xf>
    <xf numFmtId="0" fontId="24" fillId="34" borderId="14" xfId="0" applyFont="1" applyFill="1" applyBorder="1" applyAlignment="1">
      <alignment/>
    </xf>
    <xf numFmtId="0" fontId="24" fillId="34" borderId="0" xfId="0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25" fillId="33" borderId="12" xfId="0" applyFont="1" applyFill="1" applyBorder="1" applyAlignment="1">
      <alignment horizontal="center"/>
    </xf>
    <xf numFmtId="179" fontId="25" fillId="33" borderId="15" xfId="42" applyNumberFormat="1" applyFont="1" applyFill="1" applyBorder="1" applyAlignment="1">
      <alignment/>
    </xf>
    <xf numFmtId="0" fontId="32" fillId="0" borderId="0" xfId="0" applyFont="1" applyBorder="1" applyAlignment="1">
      <alignment/>
    </xf>
    <xf numFmtId="0" fontId="26" fillId="33" borderId="14" xfId="0" applyFont="1" applyFill="1" applyBorder="1" applyAlignment="1">
      <alignment/>
    </xf>
    <xf numFmtId="179" fontId="26" fillId="33" borderId="22" xfId="42" applyNumberFormat="1" applyFont="1" applyFill="1" applyBorder="1" applyAlignment="1">
      <alignment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/>
    </xf>
    <xf numFmtId="0" fontId="25" fillId="0" borderId="25" xfId="0" applyFont="1" applyBorder="1" applyAlignment="1">
      <alignment/>
    </xf>
    <xf numFmtId="0" fontId="25" fillId="33" borderId="26" xfId="0" applyFont="1" applyFill="1" applyBorder="1" applyAlignment="1">
      <alignment/>
    </xf>
    <xf numFmtId="178" fontId="25" fillId="33" borderId="27" xfId="42" applyNumberFormat="1" applyFont="1" applyFill="1" applyBorder="1" applyAlignment="1">
      <alignment/>
    </xf>
    <xf numFmtId="179" fontId="26" fillId="33" borderId="28" xfId="42" applyNumberFormat="1" applyFont="1" applyFill="1" applyBorder="1" applyAlignment="1">
      <alignment/>
    </xf>
    <xf numFmtId="0" fontId="35" fillId="0" borderId="15" xfId="0" applyFont="1" applyBorder="1" applyAlignment="1">
      <alignment/>
    </xf>
    <xf numFmtId="178" fontId="25" fillId="0" borderId="0" xfId="0" applyNumberFormat="1" applyFont="1" applyAlignment="1">
      <alignment/>
    </xf>
    <xf numFmtId="179" fontId="26" fillId="0" borderId="0" xfId="42" applyNumberFormat="1" applyFont="1" applyFill="1" applyBorder="1" applyAlignment="1">
      <alignment/>
    </xf>
    <xf numFmtId="0" fontId="24" fillId="34" borderId="10" xfId="0" applyFont="1" applyFill="1" applyBorder="1" applyAlignment="1">
      <alignment horizontal="center"/>
    </xf>
    <xf numFmtId="0" fontId="24" fillId="34" borderId="11" xfId="0" applyFont="1" applyFill="1" applyBorder="1" applyAlignment="1">
      <alignment/>
    </xf>
    <xf numFmtId="0" fontId="24" fillId="0" borderId="14" xfId="0" applyFont="1" applyBorder="1" applyAlignment="1">
      <alignment/>
    </xf>
    <xf numFmtId="0" fontId="36" fillId="34" borderId="0" xfId="0" applyFont="1" applyFill="1" applyBorder="1" applyAlignment="1">
      <alignment horizontal="center"/>
    </xf>
    <xf numFmtId="0" fontId="24" fillId="34" borderId="12" xfId="0" applyFont="1" applyFill="1" applyBorder="1" applyAlignment="1">
      <alignment/>
    </xf>
    <xf numFmtId="0" fontId="25" fillId="0" borderId="0" xfId="0" applyFont="1" applyBorder="1" applyAlignment="1" quotePrefix="1">
      <alignment/>
    </xf>
    <xf numFmtId="0" fontId="25" fillId="0" borderId="18" xfId="0" applyFont="1" applyFill="1" applyBorder="1" applyAlignment="1">
      <alignment/>
    </xf>
    <xf numFmtId="0" fontId="24" fillId="0" borderId="0" xfId="0" applyFont="1" applyFill="1" applyAlignment="1">
      <alignment/>
    </xf>
    <xf numFmtId="0" fontId="26" fillId="0" borderId="13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0" fontId="26" fillId="0" borderId="14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2" xfId="0" applyFont="1" applyFill="1" applyBorder="1" applyAlignment="1">
      <alignment/>
    </xf>
    <xf numFmtId="15" fontId="26" fillId="0" borderId="0" xfId="0" applyNumberFormat="1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0" fontId="25" fillId="0" borderId="20" xfId="0" applyFont="1" applyFill="1" applyBorder="1" applyAlignment="1">
      <alignment/>
    </xf>
    <xf numFmtId="0" fontId="25" fillId="0" borderId="14" xfId="0" applyFont="1" applyFill="1" applyBorder="1" applyAlignment="1">
      <alignment horizontal="center"/>
    </xf>
    <xf numFmtId="0" fontId="25" fillId="0" borderId="12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179" fontId="25" fillId="0" borderId="14" xfId="42" applyNumberFormat="1" applyFont="1" applyFill="1" applyBorder="1" applyAlignment="1">
      <alignment horizontal="right"/>
    </xf>
    <xf numFmtId="179" fontId="25" fillId="0" borderId="0" xfId="42" applyNumberFormat="1" applyFont="1" applyFill="1" applyBorder="1" applyAlignment="1">
      <alignment horizontal="right"/>
    </xf>
    <xf numFmtId="179" fontId="25" fillId="0" borderId="12" xfId="42" applyNumberFormat="1" applyFont="1" applyFill="1" applyBorder="1" applyAlignment="1">
      <alignment horizontal="right"/>
    </xf>
    <xf numFmtId="179" fontId="25" fillId="0" borderId="16" xfId="42" applyNumberFormat="1" applyFont="1" applyFill="1" applyBorder="1" applyAlignment="1">
      <alignment horizontal="right"/>
    </xf>
    <xf numFmtId="179" fontId="25" fillId="0" borderId="15" xfId="42" applyNumberFormat="1" applyFont="1" applyFill="1" applyBorder="1" applyAlignment="1">
      <alignment horizontal="right"/>
    </xf>
    <xf numFmtId="179" fontId="26" fillId="0" borderId="29" xfId="42" applyNumberFormat="1" applyFont="1" applyFill="1" applyBorder="1" applyAlignment="1">
      <alignment horizontal="right"/>
    </xf>
    <xf numFmtId="179" fontId="26" fillId="0" borderId="30" xfId="42" applyNumberFormat="1" applyFont="1" applyFill="1" applyBorder="1" applyAlignment="1">
      <alignment horizontal="right"/>
    </xf>
    <xf numFmtId="179" fontId="26" fillId="0" borderId="31" xfId="42" applyNumberFormat="1" applyFont="1" applyFill="1" applyBorder="1" applyAlignment="1">
      <alignment horizontal="right"/>
    </xf>
    <xf numFmtId="179" fontId="26" fillId="0" borderId="32" xfId="42" applyNumberFormat="1" applyFont="1" applyFill="1" applyBorder="1" applyAlignment="1">
      <alignment horizontal="right"/>
    </xf>
    <xf numFmtId="178" fontId="25" fillId="0" borderId="14" xfId="42" applyNumberFormat="1" applyFont="1" applyFill="1" applyBorder="1" applyAlignment="1">
      <alignment/>
    </xf>
    <xf numFmtId="178" fontId="25" fillId="0" borderId="0" xfId="42" applyNumberFormat="1" applyFont="1" applyFill="1" applyBorder="1" applyAlignment="1">
      <alignment/>
    </xf>
    <xf numFmtId="178" fontId="25" fillId="0" borderId="12" xfId="42" applyNumberFormat="1" applyFont="1" applyFill="1" applyBorder="1" applyAlignment="1">
      <alignment/>
    </xf>
    <xf numFmtId="43" fontId="25" fillId="0" borderId="33" xfId="42" applyFont="1" applyFill="1" applyBorder="1" applyAlignment="1">
      <alignment/>
    </xf>
    <xf numFmtId="178" fontId="23" fillId="0" borderId="16" xfId="42" applyNumberFormat="1" applyFont="1" applyFill="1" applyBorder="1" applyAlignment="1">
      <alignment/>
    </xf>
    <xf numFmtId="178" fontId="23" fillId="0" borderId="15" xfId="42" applyNumberFormat="1" applyFont="1" applyFill="1" applyBorder="1" applyAlignment="1">
      <alignment/>
    </xf>
    <xf numFmtId="178" fontId="23" fillId="0" borderId="20" xfId="42" applyNumberFormat="1" applyFont="1" applyFill="1" applyBorder="1" applyAlignment="1">
      <alignment/>
    </xf>
    <xf numFmtId="181" fontId="25" fillId="0" borderId="33" xfId="42" applyNumberFormat="1" applyFont="1" applyFill="1" applyBorder="1" applyAlignment="1">
      <alignment/>
    </xf>
    <xf numFmtId="181" fontId="25" fillId="0" borderId="0" xfId="42" applyNumberFormat="1" applyFont="1" applyFill="1" applyBorder="1" applyAlignment="1">
      <alignment/>
    </xf>
    <xf numFmtId="0" fontId="23" fillId="0" borderId="20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0" fontId="25" fillId="35" borderId="0" xfId="0" applyFont="1" applyFill="1" applyBorder="1" applyAlignment="1">
      <alignment/>
    </xf>
    <xf numFmtId="0" fontId="25" fillId="35" borderId="14" xfId="0" applyFont="1" applyFill="1" applyBorder="1" applyAlignment="1">
      <alignment/>
    </xf>
    <xf numFmtId="0" fontId="25" fillId="35" borderId="0" xfId="0" applyFont="1" applyFill="1" applyBorder="1" applyAlignment="1">
      <alignment horizontal="center"/>
    </xf>
    <xf numFmtId="0" fontId="25" fillId="35" borderId="12" xfId="0" applyFont="1" applyFill="1" applyBorder="1" applyAlignment="1">
      <alignment/>
    </xf>
    <xf numFmtId="0" fontId="26" fillId="35" borderId="14" xfId="0" applyFont="1" applyFill="1" applyBorder="1" applyAlignment="1">
      <alignment horizontal="center"/>
    </xf>
    <xf numFmtId="0" fontId="26" fillId="35" borderId="0" xfId="0" applyFont="1" applyFill="1" applyBorder="1" applyAlignment="1">
      <alignment horizontal="center"/>
    </xf>
    <xf numFmtId="0" fontId="26" fillId="35" borderId="12" xfId="0" applyFont="1" applyFill="1" applyBorder="1" applyAlignment="1">
      <alignment/>
    </xf>
    <xf numFmtId="0" fontId="25" fillId="35" borderId="14" xfId="0" applyFont="1" applyFill="1" applyBorder="1" applyAlignment="1">
      <alignment horizontal="center"/>
    </xf>
    <xf numFmtId="49" fontId="25" fillId="35" borderId="0" xfId="0" applyNumberFormat="1" applyFont="1" applyFill="1" applyBorder="1" applyAlignment="1">
      <alignment horizontal="center"/>
    </xf>
    <xf numFmtId="179" fontId="25" fillId="35" borderId="14" xfId="42" applyNumberFormat="1" applyFont="1" applyFill="1" applyBorder="1" applyAlignment="1">
      <alignment/>
    </xf>
    <xf numFmtId="179" fontId="25" fillId="35" borderId="0" xfId="42" applyNumberFormat="1" applyFont="1" applyFill="1" applyBorder="1" applyAlignment="1">
      <alignment/>
    </xf>
    <xf numFmtId="179" fontId="25" fillId="35" borderId="12" xfId="42" applyNumberFormat="1" applyFont="1" applyFill="1" applyBorder="1" applyAlignment="1">
      <alignment/>
    </xf>
    <xf numFmtId="179" fontId="25" fillId="35" borderId="0" xfId="42" applyNumberFormat="1" applyFont="1" applyFill="1" applyBorder="1" applyAlignment="1">
      <alignment horizontal="center"/>
    </xf>
    <xf numFmtId="0" fontId="25" fillId="35" borderId="11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25" fillId="0" borderId="2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6" fillId="36" borderId="13" xfId="0" applyFont="1" applyFill="1" applyBorder="1" applyAlignment="1">
      <alignment/>
    </xf>
    <xf numFmtId="0" fontId="26" fillId="36" borderId="10" xfId="0" applyFont="1" applyFill="1" applyBorder="1" applyAlignment="1">
      <alignment horizontal="center"/>
    </xf>
    <xf numFmtId="0" fontId="26" fillId="36" borderId="11" xfId="0" applyFont="1" applyFill="1" applyBorder="1" applyAlignment="1">
      <alignment horizontal="center"/>
    </xf>
    <xf numFmtId="0" fontId="26" fillId="36" borderId="14" xfId="0" applyFont="1" applyFill="1" applyBorder="1" applyAlignment="1">
      <alignment/>
    </xf>
    <xf numFmtId="0" fontId="26" fillId="36" borderId="0" xfId="0" applyFont="1" applyFill="1" applyBorder="1" applyAlignment="1">
      <alignment horizontal="center"/>
    </xf>
    <xf numFmtId="0" fontId="26" fillId="36" borderId="12" xfId="0" applyFont="1" applyFill="1" applyBorder="1" applyAlignment="1">
      <alignment horizontal="center"/>
    </xf>
    <xf numFmtId="15" fontId="26" fillId="36" borderId="0" xfId="0" applyNumberFormat="1" applyFont="1" applyFill="1" applyBorder="1" applyAlignment="1">
      <alignment horizontal="center"/>
    </xf>
    <xf numFmtId="0" fontId="25" fillId="36" borderId="16" xfId="0" applyFont="1" applyFill="1" applyBorder="1" applyAlignment="1">
      <alignment/>
    </xf>
    <xf numFmtId="49" fontId="25" fillId="36" borderId="15" xfId="0" applyNumberFormat="1" applyFont="1" applyFill="1" applyBorder="1" applyAlignment="1">
      <alignment horizontal="center"/>
    </xf>
    <xf numFmtId="0" fontId="25" fillId="36" borderId="20" xfId="0" applyFont="1" applyFill="1" applyBorder="1" applyAlignment="1">
      <alignment horizontal="center"/>
    </xf>
    <xf numFmtId="0" fontId="25" fillId="36" borderId="14" xfId="0" applyFont="1" applyFill="1" applyBorder="1" applyAlignment="1">
      <alignment/>
    </xf>
    <xf numFmtId="49" fontId="25" fillId="36" borderId="0" xfId="0" applyNumberFormat="1" applyFont="1" applyFill="1" applyBorder="1" applyAlignment="1">
      <alignment horizontal="center"/>
    </xf>
    <xf numFmtId="0" fontId="25" fillId="36" borderId="12" xfId="0" applyFont="1" applyFill="1" applyBorder="1" applyAlignment="1">
      <alignment horizontal="center"/>
    </xf>
    <xf numFmtId="0" fontId="25" fillId="36" borderId="0" xfId="0" applyFont="1" applyFill="1" applyBorder="1" applyAlignment="1">
      <alignment horizontal="center"/>
    </xf>
    <xf numFmtId="0" fontId="25" fillId="36" borderId="0" xfId="0" applyFont="1" applyFill="1" applyBorder="1" applyAlignment="1">
      <alignment/>
    </xf>
    <xf numFmtId="0" fontId="25" fillId="36" borderId="12" xfId="0" applyFont="1" applyFill="1" applyBorder="1" applyAlignment="1">
      <alignment/>
    </xf>
    <xf numFmtId="179" fontId="25" fillId="36" borderId="0" xfId="42" applyNumberFormat="1" applyFont="1" applyFill="1" applyBorder="1" applyAlignment="1">
      <alignment horizontal="right"/>
    </xf>
    <xf numFmtId="179" fontId="25" fillId="36" borderId="12" xfId="42" applyNumberFormat="1" applyFont="1" applyFill="1" applyBorder="1" applyAlignment="1">
      <alignment horizontal="right"/>
    </xf>
    <xf numFmtId="179" fontId="25" fillId="36" borderId="15" xfId="42" applyNumberFormat="1" applyFont="1" applyFill="1" applyBorder="1" applyAlignment="1">
      <alignment horizontal="right"/>
    </xf>
    <xf numFmtId="179" fontId="25" fillId="36" borderId="20" xfId="42" applyNumberFormat="1" applyFont="1" applyFill="1" applyBorder="1" applyAlignment="1">
      <alignment horizontal="right"/>
    </xf>
    <xf numFmtId="179" fontId="26" fillId="36" borderId="30" xfId="42" applyNumberFormat="1" applyFont="1" applyFill="1" applyBorder="1" applyAlignment="1">
      <alignment horizontal="right"/>
    </xf>
    <xf numFmtId="179" fontId="26" fillId="36" borderId="34" xfId="42" applyNumberFormat="1" applyFont="1" applyFill="1" applyBorder="1" applyAlignment="1">
      <alignment horizontal="right"/>
    </xf>
    <xf numFmtId="179" fontId="26" fillId="36" borderId="32" xfId="42" applyNumberFormat="1" applyFont="1" applyFill="1" applyBorder="1" applyAlignment="1">
      <alignment horizontal="right"/>
    </xf>
    <xf numFmtId="179" fontId="26" fillId="36" borderId="35" xfId="42" applyNumberFormat="1" applyFont="1" applyFill="1" applyBorder="1" applyAlignment="1">
      <alignment horizontal="right"/>
    </xf>
    <xf numFmtId="179" fontId="25" fillId="36" borderId="0" xfId="42" applyNumberFormat="1" applyFont="1" applyFill="1" applyBorder="1" applyAlignment="1">
      <alignment/>
    </xf>
    <xf numFmtId="179" fontId="25" fillId="36" borderId="12" xfId="42" applyNumberFormat="1" applyFont="1" applyFill="1" applyBorder="1" applyAlignment="1">
      <alignment/>
    </xf>
    <xf numFmtId="178" fontId="25" fillId="36" borderId="0" xfId="42" applyNumberFormat="1" applyFont="1" applyFill="1" applyBorder="1" applyAlignment="1">
      <alignment/>
    </xf>
    <xf numFmtId="178" fontId="25" fillId="36" borderId="12" xfId="42" applyNumberFormat="1" applyFont="1" applyFill="1" applyBorder="1" applyAlignment="1">
      <alignment/>
    </xf>
    <xf numFmtId="43" fontId="25" fillId="36" borderId="33" xfId="42" applyNumberFormat="1" applyFont="1" applyFill="1" applyBorder="1" applyAlignment="1">
      <alignment/>
    </xf>
    <xf numFmtId="43" fontId="25" fillId="36" borderId="0" xfId="42" applyNumberFormat="1" applyFont="1" applyFill="1" applyBorder="1" applyAlignment="1">
      <alignment/>
    </xf>
    <xf numFmtId="43" fontId="25" fillId="36" borderId="33" xfId="42" applyFont="1" applyFill="1" applyBorder="1" applyAlignment="1">
      <alignment/>
    </xf>
    <xf numFmtId="178" fontId="23" fillId="36" borderId="15" xfId="42" applyNumberFormat="1" applyFont="1" applyFill="1" applyBorder="1" applyAlignment="1">
      <alignment/>
    </xf>
    <xf numFmtId="178" fontId="23" fillId="36" borderId="20" xfId="42" applyNumberFormat="1" applyFont="1" applyFill="1" applyBorder="1" applyAlignment="1">
      <alignment/>
    </xf>
    <xf numFmtId="179" fontId="25" fillId="36" borderId="14" xfId="42" applyNumberFormat="1" applyFont="1" applyFill="1" applyBorder="1" applyAlignment="1">
      <alignment horizontal="right"/>
    </xf>
    <xf numFmtId="179" fontId="25" fillId="36" borderId="14" xfId="42" applyNumberFormat="1" applyFont="1" applyFill="1" applyBorder="1" applyAlignment="1">
      <alignment/>
    </xf>
    <xf numFmtId="178" fontId="25" fillId="36" borderId="14" xfId="42" applyNumberFormat="1" applyFont="1" applyFill="1" applyBorder="1" applyAlignment="1">
      <alignment/>
    </xf>
    <xf numFmtId="181" fontId="25" fillId="36" borderId="33" xfId="42" applyNumberFormat="1" applyFont="1" applyFill="1" applyBorder="1" applyAlignment="1">
      <alignment/>
    </xf>
    <xf numFmtId="181" fontId="25" fillId="36" borderId="0" xfId="42" applyNumberFormat="1" applyFont="1" applyFill="1" applyBorder="1" applyAlignment="1">
      <alignment/>
    </xf>
    <xf numFmtId="178" fontId="23" fillId="36" borderId="16" xfId="42" applyNumberFormat="1" applyFont="1" applyFill="1" applyBorder="1" applyAlignment="1">
      <alignment/>
    </xf>
    <xf numFmtId="0" fontId="25" fillId="36" borderId="0" xfId="0" applyFont="1" applyFill="1" applyBorder="1" applyAlignment="1">
      <alignment horizontal="right"/>
    </xf>
    <xf numFmtId="0" fontId="25" fillId="36" borderId="12" xfId="0" applyFont="1" applyFill="1" applyBorder="1" applyAlignment="1">
      <alignment horizontal="right"/>
    </xf>
    <xf numFmtId="0" fontId="25" fillId="0" borderId="14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179" fontId="25" fillId="36" borderId="15" xfId="42" applyNumberFormat="1" applyFont="1" applyFill="1" applyBorder="1" applyAlignment="1">
      <alignment/>
    </xf>
    <xf numFmtId="178" fontId="25" fillId="36" borderId="20" xfId="42" applyNumberFormat="1" applyFont="1" applyFill="1" applyBorder="1" applyAlignment="1">
      <alignment/>
    </xf>
    <xf numFmtId="0" fontId="24" fillId="0" borderId="15" xfId="0" applyFont="1" applyBorder="1" applyAlignment="1">
      <alignment horizontal="center"/>
    </xf>
    <xf numFmtId="0" fontId="25" fillId="33" borderId="14" xfId="0" applyFont="1" applyFill="1" applyBorder="1" applyAlignment="1">
      <alignment horizontal="right"/>
    </xf>
    <xf numFmtId="0" fontId="25" fillId="33" borderId="0" xfId="0" applyFont="1" applyFill="1" applyBorder="1" applyAlignment="1">
      <alignment horizontal="right"/>
    </xf>
    <xf numFmtId="179" fontId="25" fillId="35" borderId="15" xfId="42" applyNumberFormat="1" applyFont="1" applyFill="1" applyBorder="1" applyAlignment="1">
      <alignment/>
    </xf>
    <xf numFmtId="0" fontId="25" fillId="35" borderId="16" xfId="0" applyFont="1" applyFill="1" applyBorder="1" applyAlignment="1">
      <alignment/>
    </xf>
    <xf numFmtId="0" fontId="26" fillId="0" borderId="16" xfId="0" applyFont="1" applyFill="1" applyBorder="1" applyAlignment="1">
      <alignment horizontal="center"/>
    </xf>
    <xf numFmtId="49" fontId="26" fillId="0" borderId="15" xfId="0" applyNumberFormat="1" applyFont="1" applyFill="1" applyBorder="1" applyAlignment="1">
      <alignment horizontal="center"/>
    </xf>
    <xf numFmtId="0" fontId="26" fillId="0" borderId="20" xfId="0" applyFont="1" applyFill="1" applyBorder="1" applyAlignment="1">
      <alignment/>
    </xf>
    <xf numFmtId="178" fontId="25" fillId="0" borderId="31" xfId="42" applyNumberFormat="1" applyFont="1" applyFill="1" applyBorder="1" applyAlignment="1">
      <alignment/>
    </xf>
    <xf numFmtId="178" fontId="25" fillId="0" borderId="32" xfId="42" applyNumberFormat="1" applyFont="1" applyFill="1" applyBorder="1" applyAlignment="1">
      <alignment/>
    </xf>
    <xf numFmtId="0" fontId="32" fillId="0" borderId="12" xfId="0" applyFont="1" applyFill="1" applyBorder="1" applyAlignment="1">
      <alignment/>
    </xf>
    <xf numFmtId="178" fontId="25" fillId="0" borderId="16" xfId="42" applyNumberFormat="1" applyFont="1" applyFill="1" applyBorder="1" applyAlignment="1">
      <alignment/>
    </xf>
    <xf numFmtId="178" fontId="25" fillId="0" borderId="15" xfId="42" applyNumberFormat="1" applyFont="1" applyFill="1" applyBorder="1" applyAlignment="1">
      <alignment/>
    </xf>
    <xf numFmtId="178" fontId="26" fillId="0" borderId="29" xfId="42" applyNumberFormat="1" applyFont="1" applyFill="1" applyBorder="1" applyAlignment="1">
      <alignment/>
    </xf>
    <xf numFmtId="178" fontId="26" fillId="0" borderId="30" xfId="42" applyNumberFormat="1" applyFont="1" applyFill="1" applyBorder="1" applyAlignment="1">
      <alignment/>
    </xf>
    <xf numFmtId="179" fontId="25" fillId="0" borderId="15" xfId="42" applyNumberFormat="1" applyFont="1" applyFill="1" applyBorder="1" applyAlignment="1">
      <alignment/>
    </xf>
    <xf numFmtId="178" fontId="25" fillId="0" borderId="36" xfId="42" applyNumberFormat="1" applyFont="1" applyFill="1" applyBorder="1" applyAlignment="1">
      <alignment/>
    </xf>
    <xf numFmtId="4" fontId="25" fillId="0" borderId="0" xfId="42" applyNumberFormat="1" applyFont="1" applyFill="1" applyBorder="1" applyAlignment="1">
      <alignment/>
    </xf>
    <xf numFmtId="0" fontId="25" fillId="0" borderId="15" xfId="0" applyFont="1" applyFill="1" applyBorder="1" applyAlignment="1">
      <alignment/>
    </xf>
    <xf numFmtId="178" fontId="2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6" fillId="36" borderId="16" xfId="0" applyFont="1" applyFill="1" applyBorder="1" applyAlignment="1">
      <alignment/>
    </xf>
    <xf numFmtId="49" fontId="26" fillId="36" borderId="15" xfId="0" applyNumberFormat="1" applyFont="1" applyFill="1" applyBorder="1" applyAlignment="1">
      <alignment horizontal="center"/>
    </xf>
    <xf numFmtId="0" fontId="26" fillId="36" borderId="20" xfId="0" applyFont="1" applyFill="1" applyBorder="1" applyAlignment="1">
      <alignment horizontal="center"/>
    </xf>
    <xf numFmtId="178" fontId="25" fillId="36" borderId="32" xfId="42" applyNumberFormat="1" applyFont="1" applyFill="1" applyBorder="1" applyAlignment="1">
      <alignment/>
    </xf>
    <xf numFmtId="178" fontId="25" fillId="36" borderId="35" xfId="42" applyNumberFormat="1" applyFont="1" applyFill="1" applyBorder="1" applyAlignment="1">
      <alignment/>
    </xf>
    <xf numFmtId="178" fontId="25" fillId="36" borderId="15" xfId="42" applyNumberFormat="1" applyFont="1" applyFill="1" applyBorder="1" applyAlignment="1">
      <alignment/>
    </xf>
    <xf numFmtId="178" fontId="26" fillId="36" borderId="30" xfId="42" applyNumberFormat="1" applyFont="1" applyFill="1" applyBorder="1" applyAlignment="1">
      <alignment/>
    </xf>
    <xf numFmtId="178" fontId="26" fillId="36" borderId="34" xfId="42" applyNumberFormat="1" applyFont="1" applyFill="1" applyBorder="1" applyAlignment="1">
      <alignment/>
    </xf>
    <xf numFmtId="4" fontId="25" fillId="36" borderId="0" xfId="42" applyNumberFormat="1" applyFont="1" applyFill="1" applyBorder="1" applyAlignment="1">
      <alignment/>
    </xf>
    <xf numFmtId="0" fontId="25" fillId="36" borderId="15" xfId="0" applyFont="1" applyFill="1" applyBorder="1" applyAlignment="1">
      <alignment/>
    </xf>
    <xf numFmtId="0" fontId="25" fillId="36" borderId="20" xfId="0" applyFont="1" applyFill="1" applyBorder="1" applyAlignment="1">
      <alignment/>
    </xf>
    <xf numFmtId="0" fontId="26" fillId="36" borderId="0" xfId="0" applyFont="1" applyFill="1" applyBorder="1" applyAlignment="1">
      <alignment horizontal="right"/>
    </xf>
    <xf numFmtId="0" fontId="26" fillId="36" borderId="12" xfId="0" applyFont="1" applyFill="1" applyBorder="1" applyAlignment="1">
      <alignment horizontal="right"/>
    </xf>
    <xf numFmtId="0" fontId="26" fillId="0" borderId="14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6" fillId="0" borderId="12" xfId="0" applyFont="1" applyFill="1" applyBorder="1" applyAlignment="1">
      <alignment horizontal="right"/>
    </xf>
    <xf numFmtId="0" fontId="26" fillId="0" borderId="0" xfId="0" applyFont="1" applyAlignment="1">
      <alignment horizontal="right"/>
    </xf>
    <xf numFmtId="0" fontId="26" fillId="36" borderId="14" xfId="0" applyFont="1" applyFill="1" applyBorder="1" applyAlignment="1">
      <alignment horizontal="right"/>
    </xf>
    <xf numFmtId="0" fontId="25" fillId="35" borderId="13" xfId="0" applyFont="1" applyFill="1" applyBorder="1" applyAlignment="1">
      <alignment/>
    </xf>
    <xf numFmtId="0" fontId="25" fillId="35" borderId="10" xfId="0" applyFont="1" applyFill="1" applyBorder="1" applyAlignment="1">
      <alignment horizontal="center"/>
    </xf>
    <xf numFmtId="0" fontId="25" fillId="35" borderId="11" xfId="0" applyFont="1" applyFill="1" applyBorder="1" applyAlignment="1">
      <alignment horizontal="center"/>
    </xf>
    <xf numFmtId="0" fontId="3" fillId="35" borderId="0" xfId="0" applyFont="1" applyFill="1" applyAlignment="1">
      <alignment/>
    </xf>
    <xf numFmtId="0" fontId="37" fillId="0" borderId="14" xfId="0" applyFont="1" applyFill="1" applyBorder="1" applyAlignment="1">
      <alignment/>
    </xf>
    <xf numFmtId="0" fontId="37" fillId="0" borderId="12" xfId="0" applyFont="1" applyFill="1" applyBorder="1" applyAlignment="1">
      <alignment horizontal="center"/>
    </xf>
    <xf numFmtId="179" fontId="26" fillId="0" borderId="22" xfId="42" applyNumberFormat="1" applyFont="1" applyFill="1" applyBorder="1" applyAlignment="1">
      <alignment/>
    </xf>
    <xf numFmtId="0" fontId="25" fillId="0" borderId="26" xfId="0" applyFont="1" applyFill="1" applyBorder="1" applyAlignment="1">
      <alignment/>
    </xf>
    <xf numFmtId="178" fontId="25" fillId="0" borderId="27" xfId="42" applyNumberFormat="1" applyFont="1" applyFill="1" applyBorder="1" applyAlignment="1">
      <alignment/>
    </xf>
    <xf numFmtId="178" fontId="25" fillId="0" borderId="37" xfId="42" applyNumberFormat="1" applyFont="1" applyFill="1" applyBorder="1" applyAlignment="1">
      <alignment/>
    </xf>
    <xf numFmtId="179" fontId="26" fillId="0" borderId="28" xfId="42" applyNumberFormat="1" applyFont="1" applyFill="1" applyBorder="1" applyAlignment="1">
      <alignment/>
    </xf>
    <xf numFmtId="179" fontId="26" fillId="36" borderId="22" xfId="42" applyNumberFormat="1" applyFont="1" applyFill="1" applyBorder="1" applyAlignment="1">
      <alignment/>
    </xf>
    <xf numFmtId="0" fontId="25" fillId="36" borderId="26" xfId="0" applyFont="1" applyFill="1" applyBorder="1" applyAlignment="1">
      <alignment/>
    </xf>
    <xf numFmtId="178" fontId="25" fillId="36" borderId="27" xfId="42" applyNumberFormat="1" applyFont="1" applyFill="1" applyBorder="1" applyAlignment="1">
      <alignment/>
    </xf>
    <xf numFmtId="178" fontId="25" fillId="36" borderId="37" xfId="42" applyNumberFormat="1" applyFont="1" applyFill="1" applyBorder="1" applyAlignment="1">
      <alignment/>
    </xf>
    <xf numFmtId="179" fontId="26" fillId="36" borderId="28" xfId="42" applyNumberFormat="1" applyFont="1" applyFill="1" applyBorder="1" applyAlignment="1">
      <alignment/>
    </xf>
    <xf numFmtId="0" fontId="26" fillId="0" borderId="20" xfId="0" applyFont="1" applyFill="1" applyBorder="1" applyAlignment="1">
      <alignment horizontal="center"/>
    </xf>
    <xf numFmtId="0" fontId="26" fillId="0" borderId="16" xfId="0" applyFont="1" applyFill="1" applyBorder="1" applyAlignment="1">
      <alignment/>
    </xf>
    <xf numFmtId="0" fontId="25" fillId="33" borderId="12" xfId="0" applyFont="1" applyFill="1" applyBorder="1" applyAlignment="1">
      <alignment horizontal="right"/>
    </xf>
    <xf numFmtId="0" fontId="24" fillId="0" borderId="11" xfId="0" applyFont="1" applyBorder="1" applyAlignment="1">
      <alignment/>
    </xf>
    <xf numFmtId="0" fontId="24" fillId="35" borderId="17" xfId="0" applyFont="1" applyFill="1" applyBorder="1" applyAlignment="1">
      <alignment/>
    </xf>
    <xf numFmtId="0" fontId="24" fillId="35" borderId="11" xfId="0" applyFont="1" applyFill="1" applyBorder="1" applyAlignment="1">
      <alignment horizontal="center"/>
    </xf>
    <xf numFmtId="0" fontId="25" fillId="35" borderId="13" xfId="0" applyFont="1" applyFill="1" applyBorder="1" applyAlignment="1">
      <alignment horizontal="center"/>
    </xf>
    <xf numFmtId="0" fontId="25" fillId="35" borderId="10" xfId="0" applyFont="1" applyFill="1" applyBorder="1" applyAlignment="1">
      <alignment/>
    </xf>
    <xf numFmtId="0" fontId="25" fillId="35" borderId="12" xfId="0" applyFont="1" applyFill="1" applyBorder="1" applyAlignment="1">
      <alignment horizontal="center"/>
    </xf>
    <xf numFmtId="179" fontId="3" fillId="35" borderId="0" xfId="42" applyNumberFormat="1" applyFont="1" applyFill="1" applyAlignment="1">
      <alignment/>
    </xf>
    <xf numFmtId="179" fontId="25" fillId="35" borderId="12" xfId="42" applyNumberFormat="1" applyFont="1" applyFill="1" applyBorder="1" applyAlignment="1">
      <alignment horizontal="center"/>
    </xf>
    <xf numFmtId="179" fontId="25" fillId="35" borderId="14" xfId="42" applyNumberFormat="1" applyFont="1" applyFill="1" applyBorder="1" applyAlignment="1">
      <alignment horizontal="center"/>
    </xf>
    <xf numFmtId="179" fontId="25" fillId="35" borderId="20" xfId="42" applyNumberFormat="1" applyFont="1" applyFill="1" applyBorder="1" applyAlignment="1">
      <alignment/>
    </xf>
    <xf numFmtId="179" fontId="25" fillId="35" borderId="16" xfId="42" applyNumberFormat="1" applyFont="1" applyFill="1" applyBorder="1" applyAlignment="1">
      <alignment/>
    </xf>
    <xf numFmtId="179" fontId="25" fillId="36" borderId="22" xfId="42" applyNumberFormat="1" applyFont="1" applyFill="1" applyBorder="1" applyAlignment="1">
      <alignment/>
    </xf>
    <xf numFmtId="179" fontId="25" fillId="36" borderId="20" xfId="42" applyNumberFormat="1" applyFont="1" applyFill="1" applyBorder="1" applyAlignment="1">
      <alignment/>
    </xf>
    <xf numFmtId="179" fontId="25" fillId="36" borderId="16" xfId="42" applyNumberFormat="1" applyFont="1" applyFill="1" applyBorder="1" applyAlignment="1">
      <alignment/>
    </xf>
    <xf numFmtId="0" fontId="26" fillId="35" borderId="14" xfId="0" applyFont="1" applyFill="1" applyBorder="1" applyAlignment="1">
      <alignment/>
    </xf>
    <xf numFmtId="0" fontId="26" fillId="35" borderId="12" xfId="0" applyFont="1" applyFill="1" applyBorder="1" applyAlignment="1">
      <alignment horizontal="center"/>
    </xf>
    <xf numFmtId="0" fontId="26" fillId="35" borderId="0" xfId="0" applyFont="1" applyFill="1" applyBorder="1" applyAlignment="1">
      <alignment/>
    </xf>
    <xf numFmtId="10" fontId="0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79" fontId="25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6" fillId="35" borderId="14" xfId="0" applyFont="1" applyFill="1" applyBorder="1" applyAlignment="1">
      <alignment horizontal="center"/>
    </xf>
    <xf numFmtId="0" fontId="26" fillId="35" borderId="0" xfId="0" applyFont="1" applyFill="1" applyBorder="1" applyAlignment="1">
      <alignment horizontal="center"/>
    </xf>
    <xf numFmtId="0" fontId="26" fillId="35" borderId="12" xfId="0" applyFont="1" applyFill="1" applyBorder="1" applyAlignment="1">
      <alignment horizontal="center"/>
    </xf>
    <xf numFmtId="0" fontId="36" fillId="34" borderId="12" xfId="0" applyFont="1" applyFill="1" applyBorder="1" applyAlignment="1">
      <alignment horizontal="center"/>
    </xf>
    <xf numFmtId="0" fontId="38" fillId="0" borderId="0" xfId="0" applyFont="1" applyBorder="1" applyAlignment="1">
      <alignment/>
    </xf>
    <xf numFmtId="0" fontId="51" fillId="37" borderId="0" xfId="0" applyFont="1" applyFill="1" applyBorder="1" applyAlignment="1">
      <alignment/>
    </xf>
    <xf numFmtId="0" fontId="25" fillId="37" borderId="0" xfId="0" applyFont="1" applyFill="1" applyBorder="1" applyAlignment="1">
      <alignment/>
    </xf>
    <xf numFmtId="179" fontId="25" fillId="36" borderId="32" xfId="42" applyNumberFormat="1" applyFont="1" applyFill="1" applyBorder="1" applyAlignment="1">
      <alignment/>
    </xf>
    <xf numFmtId="179" fontId="25" fillId="0" borderId="32" xfId="42" applyNumberFormat="1" applyFont="1" applyFill="1" applyBorder="1" applyAlignment="1">
      <alignment/>
    </xf>
    <xf numFmtId="179" fontId="26" fillId="36" borderId="0" xfId="42" applyNumberFormat="1" applyFont="1" applyFill="1" applyBorder="1" applyAlignment="1">
      <alignment/>
    </xf>
    <xf numFmtId="178" fontId="26" fillId="36" borderId="12" xfId="42" applyNumberFormat="1" applyFont="1" applyFill="1" applyBorder="1" applyAlignment="1">
      <alignment/>
    </xf>
    <xf numFmtId="179" fontId="26" fillId="33" borderId="0" xfId="42" applyNumberFormat="1" applyFont="1" applyFill="1" applyBorder="1" applyAlignment="1">
      <alignment/>
    </xf>
    <xf numFmtId="178" fontId="26" fillId="33" borderId="12" xfId="42" applyNumberFormat="1" applyFont="1" applyFill="1" applyBorder="1" applyAlignment="1">
      <alignment/>
    </xf>
    <xf numFmtId="179" fontId="26" fillId="36" borderId="33" xfId="42" applyNumberFormat="1" applyFont="1" applyFill="1" applyBorder="1" applyAlignment="1">
      <alignment/>
    </xf>
    <xf numFmtId="179" fontId="26" fillId="33" borderId="33" xfId="42" applyNumberFormat="1" applyFont="1" applyFill="1" applyBorder="1" applyAlignment="1">
      <alignment/>
    </xf>
    <xf numFmtId="179" fontId="26" fillId="0" borderId="33" xfId="42" applyNumberFormat="1" applyFont="1" applyFill="1" applyBorder="1" applyAlignment="1">
      <alignment/>
    </xf>
    <xf numFmtId="0" fontId="25" fillId="37" borderId="14" xfId="0" applyFont="1" applyFill="1" applyBorder="1" applyAlignment="1">
      <alignment/>
    </xf>
    <xf numFmtId="0" fontId="51" fillId="37" borderId="14" xfId="0" applyFont="1" applyFill="1" applyBorder="1" applyAlignment="1">
      <alignment/>
    </xf>
    <xf numFmtId="178" fontId="26" fillId="33" borderId="0" xfId="42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179" fontId="26" fillId="36" borderId="15" xfId="42" applyNumberFormat="1" applyFont="1" applyFill="1" applyBorder="1" applyAlignment="1">
      <alignment/>
    </xf>
    <xf numFmtId="179" fontId="26" fillId="33" borderId="15" xfId="42" applyNumberFormat="1" applyFont="1" applyFill="1" applyBorder="1" applyAlignment="1">
      <alignment/>
    </xf>
    <xf numFmtId="179" fontId="26" fillId="0" borderId="15" xfId="42" applyNumberFormat="1" applyFont="1" applyFill="1" applyBorder="1" applyAlignment="1">
      <alignment/>
    </xf>
    <xf numFmtId="0" fontId="54" fillId="37" borderId="0" xfId="0" applyFont="1" applyFill="1" applyBorder="1" applyAlignment="1">
      <alignment/>
    </xf>
    <xf numFmtId="0" fontId="24" fillId="38" borderId="0" xfId="0" applyFont="1" applyFill="1" applyAlignment="1">
      <alignment horizontal="center"/>
    </xf>
    <xf numFmtId="0" fontId="24" fillId="38" borderId="0" xfId="0" applyFont="1" applyFill="1" applyAlignment="1">
      <alignment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2" xfId="0" applyFont="1" applyBorder="1" applyAlignment="1">
      <alignment/>
    </xf>
    <xf numFmtId="0" fontId="25" fillId="0" borderId="14" xfId="0" applyFont="1" applyBorder="1" applyAlignment="1">
      <alignment horizontal="center"/>
    </xf>
    <xf numFmtId="0" fontId="39" fillId="0" borderId="0" xfId="46" applyNumberFormat="1" applyFont="1" applyBorder="1">
      <alignment/>
      <protection/>
    </xf>
    <xf numFmtId="0" fontId="24" fillId="0" borderId="0" xfId="0" applyNumberFormat="1" applyFont="1" applyBorder="1" applyAlignment="1">
      <alignment/>
    </xf>
    <xf numFmtId="179" fontId="34" fillId="0" borderId="0" xfId="42" applyNumberFormat="1" applyFont="1" applyBorder="1" applyAlignment="1">
      <alignment/>
    </xf>
    <xf numFmtId="0" fontId="34" fillId="0" borderId="0" xfId="46" applyNumberFormat="1" applyFont="1" applyBorder="1">
      <alignment/>
      <protection/>
    </xf>
    <xf numFmtId="0" fontId="25" fillId="0" borderId="16" xfId="0" applyFont="1" applyBorder="1" applyAlignment="1">
      <alignment horizontal="center"/>
    </xf>
    <xf numFmtId="179" fontId="40" fillId="0" borderId="0" xfId="42" applyNumberFormat="1" applyFont="1" applyBorder="1" applyAlignment="1">
      <alignment/>
    </xf>
    <xf numFmtId="179" fontId="34" fillId="39" borderId="0" xfId="42" applyNumberFormat="1" applyFont="1" applyFill="1" applyBorder="1" applyAlignment="1">
      <alignment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 horizontal="center"/>
    </xf>
    <xf numFmtId="179" fontId="34" fillId="0" borderId="0" xfId="42" applyNumberFormat="1" applyFont="1" applyFill="1" applyBorder="1" applyAlignment="1">
      <alignment/>
    </xf>
    <xf numFmtId="179" fontId="41" fillId="0" borderId="0" xfId="42" applyNumberFormat="1" applyFont="1" applyBorder="1" applyAlignment="1">
      <alignment/>
    </xf>
    <xf numFmtId="0" fontId="34" fillId="0" borderId="0" xfId="0" applyNumberFormat="1" applyFont="1" applyBorder="1" applyAlignment="1">
      <alignment/>
    </xf>
    <xf numFmtId="0" fontId="42" fillId="0" borderId="0" xfId="46" applyNumberFormat="1" applyFont="1" applyBorder="1">
      <alignment/>
      <protection/>
    </xf>
    <xf numFmtId="0" fontId="25" fillId="0" borderId="15" xfId="0" applyFont="1" applyBorder="1" applyAlignment="1">
      <alignment horizontal="center"/>
    </xf>
    <xf numFmtId="179" fontId="24" fillId="0" borderId="0" xfId="0" applyNumberFormat="1" applyFont="1" applyBorder="1" applyAlignment="1">
      <alignment/>
    </xf>
    <xf numFmtId="0" fontId="67" fillId="37" borderId="0" xfId="0" applyFont="1" applyFill="1" applyBorder="1" applyAlignment="1">
      <alignment/>
    </xf>
    <xf numFmtId="0" fontId="67" fillId="37" borderId="0" xfId="0" applyFont="1" applyFill="1" applyAlignment="1">
      <alignment/>
    </xf>
    <xf numFmtId="0" fontId="68" fillId="37" borderId="0" xfId="0" applyFont="1" applyFill="1" applyBorder="1" applyAlignment="1">
      <alignment/>
    </xf>
    <xf numFmtId="179" fontId="67" fillId="0" borderId="0" xfId="42" applyNumberFormat="1" applyFont="1" applyFill="1" applyBorder="1" applyAlignment="1">
      <alignment/>
    </xf>
    <xf numFmtId="0" fontId="45" fillId="0" borderId="0" xfId="0" applyFont="1" applyFill="1" applyAlignment="1">
      <alignment/>
    </xf>
    <xf numFmtId="179" fontId="24" fillId="0" borderId="0" xfId="0" applyNumberFormat="1" applyFont="1" applyFill="1" applyBorder="1" applyAlignment="1">
      <alignment/>
    </xf>
    <xf numFmtId="179" fontId="24" fillId="0" borderId="0" xfId="0" applyNumberFormat="1" applyFont="1" applyFill="1" applyBorder="1" applyAlignment="1" quotePrefix="1">
      <alignment/>
    </xf>
    <xf numFmtId="41" fontId="24" fillId="0" borderId="0" xfId="0" applyNumberFormat="1" applyFont="1" applyFill="1" applyAlignment="1">
      <alignment/>
    </xf>
    <xf numFmtId="0" fontId="34" fillId="0" borderId="0" xfId="0" applyFont="1" applyFill="1" applyBorder="1" applyAlignment="1">
      <alignment/>
    </xf>
    <xf numFmtId="41" fontId="26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 horizontal="center"/>
    </xf>
    <xf numFmtId="41" fontId="25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 quotePrefix="1">
      <alignment horizontal="center"/>
    </xf>
    <xf numFmtId="15" fontId="34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179" fontId="34" fillId="0" borderId="0" xfId="42" applyNumberFormat="1" applyFont="1" applyFill="1" applyBorder="1" applyAlignment="1">
      <alignment horizontal="right"/>
    </xf>
    <xf numFmtId="41" fontId="25" fillId="0" borderId="0" xfId="42" applyNumberFormat="1" applyFont="1" applyFill="1" applyBorder="1" applyAlignment="1">
      <alignment/>
    </xf>
    <xf numFmtId="179" fontId="3" fillId="0" borderId="0" xfId="42" applyNumberFormat="1" applyFont="1" applyFill="1" applyBorder="1" applyAlignment="1">
      <alignment horizontal="right"/>
    </xf>
    <xf numFmtId="179" fontId="26" fillId="0" borderId="0" xfId="42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41" fontId="31" fillId="0" borderId="0" xfId="0" applyNumberFormat="1" applyFont="1" applyFill="1" applyBorder="1" applyAlignment="1">
      <alignment/>
    </xf>
    <xf numFmtId="179" fontId="5" fillId="0" borderId="0" xfId="42" applyNumberFormat="1" applyFont="1" applyFill="1" applyBorder="1" applyAlignment="1">
      <alignment/>
    </xf>
    <xf numFmtId="178" fontId="5" fillId="0" borderId="0" xfId="42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1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15" fontId="26" fillId="0" borderId="0" xfId="0" applyNumberFormat="1" applyFont="1" applyFill="1" applyBorder="1" applyAlignment="1">
      <alignment/>
    </xf>
    <xf numFmtId="179" fontId="25" fillId="35" borderId="22" xfId="42" applyNumberFormat="1" applyFont="1" applyFill="1" applyBorder="1" applyAlignment="1">
      <alignment/>
    </xf>
    <xf numFmtId="179" fontId="25" fillId="0" borderId="0" xfId="0" applyNumberFormat="1" applyFont="1" applyFill="1" applyAlignment="1">
      <alignment/>
    </xf>
    <xf numFmtId="0" fontId="48" fillId="0" borderId="0" xfId="0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39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49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4" fillId="35" borderId="0" xfId="0" applyFont="1" applyFill="1" applyAlignment="1">
      <alignment horizontal="center"/>
    </xf>
    <xf numFmtId="0" fontId="49" fillId="35" borderId="0" xfId="0" applyFont="1" applyFill="1" applyAlignment="1">
      <alignment horizontal="center"/>
    </xf>
    <xf numFmtId="0" fontId="26" fillId="35" borderId="14" xfId="0" applyFont="1" applyFill="1" applyBorder="1" applyAlignment="1">
      <alignment horizontal="center"/>
    </xf>
    <xf numFmtId="0" fontId="26" fillId="35" borderId="0" xfId="0" applyFont="1" applyFill="1" applyBorder="1" applyAlignment="1">
      <alignment horizontal="center"/>
    </xf>
    <xf numFmtId="0" fontId="26" fillId="35" borderId="12" xfId="0" applyFont="1" applyFill="1" applyBorder="1" applyAlignment="1">
      <alignment horizontal="center"/>
    </xf>
    <xf numFmtId="0" fontId="36" fillId="34" borderId="14" xfId="0" applyFont="1" applyFill="1" applyBorder="1" applyAlignment="1">
      <alignment horizontal="center"/>
    </xf>
    <xf numFmtId="0" fontId="36" fillId="34" borderId="0" xfId="0" applyFont="1" applyFill="1" applyBorder="1" applyAlignment="1">
      <alignment horizontal="center"/>
    </xf>
    <xf numFmtId="0" fontId="36" fillId="34" borderId="12" xfId="0" applyFont="1" applyFill="1" applyBorder="1" applyAlignment="1">
      <alignment horizontal="center"/>
    </xf>
    <xf numFmtId="14" fontId="25" fillId="0" borderId="0" xfId="0" applyNumberFormat="1" applyFont="1" applyFill="1" applyBorder="1" applyAlignment="1">
      <alignment/>
    </xf>
    <xf numFmtId="43" fontId="25" fillId="0" borderId="0" xfId="42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1009650</xdr:colOff>
      <xdr:row>0</xdr:row>
      <xdr:rowOff>257175</xdr:rowOff>
    </xdr:from>
    <xdr:to>
      <xdr:col>4</xdr:col>
      <xdr:colOff>19050</xdr:colOff>
      <xdr:row>1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257175"/>
          <a:ext cx="476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0</xdr:row>
      <xdr:rowOff>190500</xdr:rowOff>
    </xdr:from>
    <xdr:to>
      <xdr:col>3</xdr:col>
      <xdr:colOff>723900</xdr:colOff>
      <xdr:row>2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190500"/>
          <a:ext cx="428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561975</xdr:colOff>
      <xdr:row>0</xdr:row>
      <xdr:rowOff>171450</xdr:rowOff>
    </xdr:from>
    <xdr:to>
      <xdr:col>6</xdr:col>
      <xdr:colOff>952500</xdr:colOff>
      <xdr:row>1</xdr:row>
      <xdr:rowOff>104775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171450"/>
          <a:ext cx="390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1085850</xdr:colOff>
      <xdr:row>0</xdr:row>
      <xdr:rowOff>238125</xdr:rowOff>
    </xdr:from>
    <xdr:to>
      <xdr:col>6</xdr:col>
      <xdr:colOff>1476375</xdr:colOff>
      <xdr:row>1</xdr:row>
      <xdr:rowOff>133350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238125"/>
          <a:ext cx="390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82"/>
  <sheetViews>
    <sheetView showGridLines="0" tabSelected="1" zoomScale="80" zoomScaleNormal="80" zoomScaleSheetLayoutView="75" zoomScalePageLayoutView="0" workbookViewId="0" topLeftCell="A1">
      <selection activeCell="T24" sqref="T24"/>
    </sheetView>
  </sheetViews>
  <sheetFormatPr defaultColWidth="9.140625" defaultRowHeight="12.75"/>
  <cols>
    <col min="1" max="1" width="2.28125" style="0" customWidth="1"/>
    <col min="3" max="3" width="7.57421875" style="0" customWidth="1"/>
    <col min="4" max="4" width="22.00390625" style="0" customWidth="1"/>
    <col min="5" max="5" width="7.140625" style="0" customWidth="1"/>
    <col min="6" max="6" width="2.28125" style="0" customWidth="1"/>
    <col min="7" max="7" width="11.28125" style="0" customWidth="1"/>
    <col min="8" max="8" width="2.28125" style="0" customWidth="1"/>
    <col min="9" max="9" width="3.140625" style="0" customWidth="1"/>
    <col min="10" max="10" width="11.28125" style="0" customWidth="1"/>
    <col min="11" max="11" width="2.421875" style="0" customWidth="1"/>
    <col min="12" max="12" width="3.57421875" style="0" customWidth="1"/>
    <col min="13" max="13" width="3.140625" style="0" customWidth="1"/>
    <col min="14" max="14" width="11.28125" style="0" customWidth="1"/>
    <col min="15" max="15" width="2.7109375" style="0" customWidth="1"/>
    <col min="16" max="16" width="2.8515625" style="0" customWidth="1"/>
    <col min="17" max="17" width="13.00390625" style="0" customWidth="1"/>
    <col min="18" max="18" width="2.140625" style="0" customWidth="1"/>
    <col min="19" max="19" width="4.140625" style="0" customWidth="1"/>
    <col min="20" max="21" width="12.8515625" style="241" customWidth="1"/>
    <col min="22" max="22" width="13.57421875" style="19" customWidth="1"/>
    <col min="23" max="23" width="27.7109375" style="383" customWidth="1"/>
    <col min="24" max="24" width="16.00390625" style="383" customWidth="1"/>
    <col min="25" max="25" width="19.00390625" style="19" customWidth="1"/>
    <col min="26" max="26" width="17.7109375" style="19" hidden="1" customWidth="1"/>
    <col min="27" max="27" width="0" style="19" hidden="1" customWidth="1"/>
    <col min="28" max="28" width="16.57421875" style="31" hidden="1" customWidth="1"/>
    <col min="29" max="29" width="15.57421875" style="31" customWidth="1"/>
    <col min="30" max="30" width="13.57421875" style="31" customWidth="1"/>
    <col min="31" max="31" width="9.140625" style="31" customWidth="1"/>
    <col min="32" max="32" width="20.421875" style="31" customWidth="1"/>
    <col min="33" max="33" width="12.140625" style="31" customWidth="1"/>
    <col min="34" max="34" width="3.00390625" style="19" customWidth="1"/>
    <col min="35" max="36" width="0" style="19" hidden="1" customWidth="1"/>
    <col min="37" max="37" width="1.8515625" style="19" hidden="1" customWidth="1"/>
    <col min="38" max="38" width="0" style="19" hidden="1" customWidth="1"/>
    <col min="39" max="39" width="7.421875" style="19" hidden="1" customWidth="1"/>
    <col min="40" max="40" width="9.140625" style="19" hidden="1" customWidth="1"/>
    <col min="41" max="41" width="0" style="19" hidden="1" customWidth="1"/>
    <col min="42" max="43" width="9.140625" style="19" customWidth="1"/>
  </cols>
  <sheetData>
    <row r="1" spans="1:28" ht="39.75" customHeight="1">
      <c r="A1" s="399" t="s">
        <v>33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4"/>
      <c r="T1" s="120"/>
      <c r="U1" s="120"/>
      <c r="V1" s="66"/>
      <c r="W1" s="366"/>
      <c r="X1" s="366"/>
      <c r="Y1" s="66"/>
      <c r="Z1" s="66"/>
      <c r="AA1" s="66"/>
      <c r="AB1" s="80"/>
    </row>
    <row r="2" spans="1:28" ht="12.75" customHeight="1">
      <c r="A2" s="400" t="s">
        <v>34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34"/>
      <c r="T2" s="120"/>
      <c r="U2" s="120"/>
      <c r="V2" s="66"/>
      <c r="W2" s="366"/>
      <c r="X2" s="366"/>
      <c r="Y2" s="66"/>
      <c r="Z2" s="66"/>
      <c r="AA2" s="66"/>
      <c r="AB2" s="80"/>
    </row>
    <row r="3" spans="1:28" ht="22.5" customHeight="1">
      <c r="A3" s="34"/>
      <c r="B3" s="392" t="s">
        <v>123</v>
      </c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120"/>
      <c r="U3" s="120"/>
      <c r="V3" s="66"/>
      <c r="W3" s="366"/>
      <c r="X3" s="366"/>
      <c r="Y3" s="66"/>
      <c r="Z3" s="66"/>
      <c r="AA3" s="66"/>
      <c r="AB3" s="80"/>
    </row>
    <row r="4" spans="1:28" ht="22.5" customHeight="1">
      <c r="A4" s="392" t="s">
        <v>143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4"/>
      <c r="T4" s="120"/>
      <c r="U4" s="120"/>
      <c r="V4" s="66"/>
      <c r="W4" s="366"/>
      <c r="X4" s="366"/>
      <c r="Y4" s="66"/>
      <c r="Z4" s="66"/>
      <c r="AA4" s="66"/>
      <c r="AB4" s="80"/>
    </row>
    <row r="5" spans="1:28" ht="12.75" customHeight="1">
      <c r="A5" s="401" t="s">
        <v>57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34"/>
      <c r="T5" s="120"/>
      <c r="U5" s="120"/>
      <c r="V5" s="66"/>
      <c r="W5" s="366"/>
      <c r="X5" s="366"/>
      <c r="Y5" s="66"/>
      <c r="Z5" s="66"/>
      <c r="AA5" s="66"/>
      <c r="AB5" s="80"/>
    </row>
    <row r="6" spans="1:28" ht="15.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120"/>
      <c r="U6" s="120"/>
      <c r="V6" s="66"/>
      <c r="W6" s="366"/>
      <c r="X6" s="366"/>
      <c r="Y6" s="66"/>
      <c r="Z6" s="66"/>
      <c r="AA6" s="66"/>
      <c r="AB6" s="80"/>
    </row>
    <row r="7" spans="1:28" ht="6.75" customHeight="1">
      <c r="A7" s="35"/>
      <c r="B7" s="36"/>
      <c r="C7" s="36"/>
      <c r="D7" s="36"/>
      <c r="E7" s="37"/>
      <c r="F7" s="153"/>
      <c r="G7" s="154"/>
      <c r="H7" s="155" t="s">
        <v>0</v>
      </c>
      <c r="I7" s="154"/>
      <c r="J7" s="154"/>
      <c r="K7" s="156"/>
      <c r="L7" s="120"/>
      <c r="M7" s="153"/>
      <c r="N7" s="154"/>
      <c r="O7" s="155" t="s">
        <v>0</v>
      </c>
      <c r="P7" s="154"/>
      <c r="Q7" s="154"/>
      <c r="R7" s="156"/>
      <c r="S7" s="120"/>
      <c r="T7" s="120"/>
      <c r="U7" s="120"/>
      <c r="V7" s="66"/>
      <c r="W7" s="366"/>
      <c r="X7" s="366"/>
      <c r="Y7" s="66"/>
      <c r="Z7" s="66"/>
      <c r="AA7" s="66"/>
      <c r="AB7" s="80"/>
    </row>
    <row r="8" spans="1:28" ht="13.5" customHeight="1">
      <c r="A8" s="38"/>
      <c r="B8" s="39"/>
      <c r="C8" s="39"/>
      <c r="D8" s="39"/>
      <c r="E8" s="40"/>
      <c r="F8" s="393" t="s">
        <v>90</v>
      </c>
      <c r="G8" s="394"/>
      <c r="H8" s="394"/>
      <c r="I8" s="394"/>
      <c r="J8" s="394"/>
      <c r="K8" s="395"/>
      <c r="L8" s="56"/>
      <c r="M8" s="393" t="s">
        <v>91</v>
      </c>
      <c r="N8" s="394"/>
      <c r="O8" s="394"/>
      <c r="P8" s="394"/>
      <c r="Q8" s="394"/>
      <c r="R8" s="395"/>
      <c r="S8" s="120"/>
      <c r="T8" s="120"/>
      <c r="U8" s="120"/>
      <c r="V8" s="66"/>
      <c r="W8" s="366"/>
      <c r="X8" s="366"/>
      <c r="Y8" s="66"/>
      <c r="Z8" s="66"/>
      <c r="AA8" s="66"/>
      <c r="AB8" s="80"/>
    </row>
    <row r="9" spans="1:28" ht="6" customHeight="1">
      <c r="A9" s="38"/>
      <c r="B9" s="39"/>
      <c r="C9" s="39"/>
      <c r="D9" s="39"/>
      <c r="E9" s="40"/>
      <c r="F9" s="133"/>
      <c r="G9" s="56"/>
      <c r="H9" s="72"/>
      <c r="I9" s="56"/>
      <c r="J9" s="56"/>
      <c r="K9" s="132"/>
      <c r="L9" s="55"/>
      <c r="M9" s="133"/>
      <c r="N9" s="56"/>
      <c r="O9" s="72"/>
      <c r="P9" s="56"/>
      <c r="Q9" s="56"/>
      <c r="R9" s="132"/>
      <c r="S9" s="120"/>
      <c r="T9" s="120"/>
      <c r="U9" s="120"/>
      <c r="V9" s="66"/>
      <c r="W9" s="366"/>
      <c r="X9" s="366"/>
      <c r="Y9" s="66"/>
      <c r="Z9" s="66"/>
      <c r="AA9" s="66"/>
      <c r="AB9" s="80"/>
    </row>
    <row r="10" spans="1:28" ht="9.75" customHeight="1">
      <c r="A10" s="38"/>
      <c r="B10" s="39"/>
      <c r="C10" s="39"/>
      <c r="D10" s="39"/>
      <c r="E10" s="42"/>
      <c r="F10" s="176"/>
      <c r="G10" s="177"/>
      <c r="H10" s="178"/>
      <c r="I10" s="121"/>
      <c r="J10" s="122"/>
      <c r="K10" s="123"/>
      <c r="L10" s="43"/>
      <c r="M10" s="176"/>
      <c r="N10" s="177"/>
      <c r="O10" s="178"/>
      <c r="P10" s="121"/>
      <c r="Q10" s="122"/>
      <c r="R10" s="123"/>
      <c r="S10" s="34"/>
      <c r="T10" s="120"/>
      <c r="U10" s="120"/>
      <c r="V10" s="66"/>
      <c r="W10" s="366"/>
      <c r="X10" s="366"/>
      <c r="Y10" s="66"/>
      <c r="Z10" s="66"/>
      <c r="AA10" s="66"/>
      <c r="AB10" s="80"/>
    </row>
    <row r="11" spans="1:32" ht="12.75" customHeight="1">
      <c r="A11" s="38"/>
      <c r="B11" s="39"/>
      <c r="C11" s="39"/>
      <c r="D11" s="39"/>
      <c r="E11" s="42"/>
      <c r="F11" s="179"/>
      <c r="G11" s="180" t="s">
        <v>12</v>
      </c>
      <c r="H11" s="181"/>
      <c r="I11" s="124"/>
      <c r="J11" s="125" t="s">
        <v>13</v>
      </c>
      <c r="K11" s="126"/>
      <c r="L11" s="43"/>
      <c r="M11" s="179"/>
      <c r="N11" s="180" t="s">
        <v>12</v>
      </c>
      <c r="O11" s="181"/>
      <c r="P11" s="124"/>
      <c r="Q11" s="125" t="s">
        <v>13</v>
      </c>
      <c r="R11" s="126"/>
      <c r="S11" s="34"/>
      <c r="T11" s="120"/>
      <c r="U11" s="120"/>
      <c r="V11" s="66"/>
      <c r="W11" s="366"/>
      <c r="X11" s="308"/>
      <c r="Y11" s="308"/>
      <c r="Z11" s="308"/>
      <c r="AA11" s="332"/>
      <c r="AB11" s="367"/>
      <c r="AC11" s="368"/>
      <c r="AD11" s="368"/>
      <c r="AE11" s="368"/>
      <c r="AF11" s="368"/>
    </row>
    <row r="12" spans="1:32" ht="12.75" customHeight="1">
      <c r="A12" s="38"/>
      <c r="B12" s="39"/>
      <c r="C12" s="39"/>
      <c r="D12" s="39"/>
      <c r="E12" s="42"/>
      <c r="F12" s="179"/>
      <c r="G12" s="180" t="s">
        <v>14</v>
      </c>
      <c r="H12" s="181"/>
      <c r="I12" s="124"/>
      <c r="J12" s="125" t="s">
        <v>15</v>
      </c>
      <c r="K12" s="126"/>
      <c r="L12" s="43"/>
      <c r="M12" s="179"/>
      <c r="N12" s="180" t="s">
        <v>14</v>
      </c>
      <c r="O12" s="181"/>
      <c r="P12" s="124"/>
      <c r="Q12" s="125" t="s">
        <v>15</v>
      </c>
      <c r="R12" s="126"/>
      <c r="S12" s="34"/>
      <c r="T12" s="120"/>
      <c r="U12" s="120"/>
      <c r="V12" s="310"/>
      <c r="W12" s="366"/>
      <c r="X12" s="308"/>
      <c r="Y12" s="308"/>
      <c r="Z12" s="308"/>
      <c r="AA12" s="332"/>
      <c r="AB12" s="369"/>
      <c r="AC12" s="368"/>
      <c r="AD12" s="384"/>
      <c r="AE12" s="368"/>
      <c r="AF12" s="368"/>
    </row>
    <row r="13" spans="1:32" ht="12.75" customHeight="1">
      <c r="A13" s="38"/>
      <c r="B13" s="39"/>
      <c r="C13" s="39"/>
      <c r="D13" s="39"/>
      <c r="E13" s="44"/>
      <c r="F13" s="179"/>
      <c r="G13" s="180" t="s">
        <v>144</v>
      </c>
      <c r="H13" s="181"/>
      <c r="I13" s="124"/>
      <c r="J13" s="125" t="s">
        <v>2</v>
      </c>
      <c r="K13" s="126"/>
      <c r="L13" s="43"/>
      <c r="M13" s="179"/>
      <c r="N13" s="180" t="s">
        <v>16</v>
      </c>
      <c r="O13" s="181"/>
      <c r="P13" s="124"/>
      <c r="Q13" s="125" t="s">
        <v>21</v>
      </c>
      <c r="R13" s="126"/>
      <c r="S13" s="34"/>
      <c r="T13" s="120"/>
      <c r="U13" s="120"/>
      <c r="V13" s="66"/>
      <c r="W13" s="366"/>
      <c r="X13" s="308"/>
      <c r="Y13" s="308"/>
      <c r="Z13" s="308"/>
      <c r="AA13" s="332"/>
      <c r="AB13" s="367"/>
      <c r="AC13" s="368"/>
      <c r="AD13" s="368"/>
      <c r="AE13" s="368"/>
      <c r="AF13" s="368"/>
    </row>
    <row r="14" spans="1:32" ht="12.75" customHeight="1">
      <c r="A14" s="38"/>
      <c r="B14" s="39"/>
      <c r="C14" s="39"/>
      <c r="D14" s="39"/>
      <c r="E14" s="44" t="s">
        <v>83</v>
      </c>
      <c r="F14" s="179"/>
      <c r="G14" s="182">
        <v>40451</v>
      </c>
      <c r="H14" s="181"/>
      <c r="I14" s="124"/>
      <c r="J14" s="127">
        <v>40086</v>
      </c>
      <c r="K14" s="126"/>
      <c r="L14" s="43"/>
      <c r="M14" s="179"/>
      <c r="N14" s="182">
        <f>G14</f>
        <v>40451</v>
      </c>
      <c r="O14" s="181"/>
      <c r="P14" s="124"/>
      <c r="Q14" s="127">
        <f>J14</f>
        <v>40086</v>
      </c>
      <c r="R14" s="126"/>
      <c r="S14" s="34"/>
      <c r="T14" s="120"/>
      <c r="U14" s="120"/>
      <c r="V14" s="66"/>
      <c r="W14" s="366"/>
      <c r="X14" s="127"/>
      <c r="Y14" s="308"/>
      <c r="Z14" s="127"/>
      <c r="AA14" s="332"/>
      <c r="AB14" s="367"/>
      <c r="AC14" s="370"/>
      <c r="AD14" s="368"/>
      <c r="AE14" s="368"/>
      <c r="AF14" s="370"/>
    </row>
    <row r="15" spans="1:28" ht="9" customHeight="1">
      <c r="A15" s="45"/>
      <c r="B15" s="46"/>
      <c r="C15" s="46"/>
      <c r="D15" s="46"/>
      <c r="E15" s="47"/>
      <c r="F15" s="183"/>
      <c r="G15" s="184"/>
      <c r="H15" s="185"/>
      <c r="I15" s="128"/>
      <c r="J15" s="129"/>
      <c r="K15" s="130"/>
      <c r="L15" s="41"/>
      <c r="M15" s="183"/>
      <c r="N15" s="184"/>
      <c r="O15" s="185"/>
      <c r="P15" s="128"/>
      <c r="Q15" s="129"/>
      <c r="R15" s="130"/>
      <c r="S15" s="34"/>
      <c r="T15" s="120"/>
      <c r="U15" s="120"/>
      <c r="V15" s="66"/>
      <c r="W15" s="366"/>
      <c r="X15" s="366"/>
      <c r="Y15" s="66"/>
      <c r="Z15" s="66"/>
      <c r="AA15" s="66"/>
      <c r="AB15" s="80"/>
    </row>
    <row r="16" spans="1:39" ht="15.75">
      <c r="A16" s="38"/>
      <c r="B16" s="39"/>
      <c r="C16" s="39"/>
      <c r="D16" s="39"/>
      <c r="E16" s="49"/>
      <c r="F16" s="186"/>
      <c r="G16" s="187"/>
      <c r="H16" s="188"/>
      <c r="I16" s="131"/>
      <c r="J16" s="75"/>
      <c r="K16" s="132"/>
      <c r="L16" s="39"/>
      <c r="M16" s="186"/>
      <c r="N16" s="187"/>
      <c r="O16" s="188"/>
      <c r="P16" s="131"/>
      <c r="Q16" s="75"/>
      <c r="R16" s="132"/>
      <c r="S16" s="34"/>
      <c r="T16" s="120"/>
      <c r="U16" s="120"/>
      <c r="V16" s="66"/>
      <c r="W16" s="366"/>
      <c r="X16" s="366"/>
      <c r="Y16" s="66"/>
      <c r="Z16" s="308"/>
      <c r="AA16" s="66"/>
      <c r="AB16" s="80"/>
      <c r="AC16" s="368"/>
      <c r="AF16" s="368"/>
      <c r="AI16" s="385" t="s">
        <v>94</v>
      </c>
      <c r="AM16" s="19" t="s">
        <v>93</v>
      </c>
    </row>
    <row r="17" spans="1:43" s="9" customFormat="1" ht="12.75" customHeight="1">
      <c r="A17" s="38"/>
      <c r="B17" s="39"/>
      <c r="C17" s="39"/>
      <c r="D17" s="39"/>
      <c r="E17" s="49"/>
      <c r="F17" s="186"/>
      <c r="G17" s="253" t="s">
        <v>3</v>
      </c>
      <c r="H17" s="254"/>
      <c r="I17" s="255"/>
      <c r="J17" s="256" t="s">
        <v>3</v>
      </c>
      <c r="K17" s="257"/>
      <c r="L17" s="258"/>
      <c r="M17" s="259"/>
      <c r="N17" s="253" t="s">
        <v>3</v>
      </c>
      <c r="O17" s="254"/>
      <c r="P17" s="255"/>
      <c r="Q17" s="256" t="s">
        <v>3</v>
      </c>
      <c r="R17" s="132"/>
      <c r="S17" s="41"/>
      <c r="T17" s="414"/>
      <c r="U17" s="56"/>
      <c r="V17" s="388"/>
      <c r="W17" s="371"/>
      <c r="X17" s="366"/>
      <c r="Y17" s="56"/>
      <c r="Z17" s="56"/>
      <c r="AA17" s="56"/>
      <c r="AB17" s="369"/>
      <c r="AC17" s="372"/>
      <c r="AD17" s="372"/>
      <c r="AE17" s="372"/>
      <c r="AF17" s="372"/>
      <c r="AG17" s="372"/>
      <c r="AH17" s="13"/>
      <c r="AI17" s="13"/>
      <c r="AJ17" s="13"/>
      <c r="AK17" s="13"/>
      <c r="AL17" s="13"/>
      <c r="AM17" s="13"/>
      <c r="AN17" s="13"/>
      <c r="AO17" s="13"/>
      <c r="AP17" s="13"/>
      <c r="AQ17" s="13"/>
    </row>
    <row r="18" spans="1:43" s="9" customFormat="1" ht="12.75" customHeight="1">
      <c r="A18" s="38"/>
      <c r="B18" s="39"/>
      <c r="C18" s="39"/>
      <c r="D18" s="39"/>
      <c r="E18" s="49"/>
      <c r="F18" s="186"/>
      <c r="G18" s="190"/>
      <c r="H18" s="191"/>
      <c r="I18" s="133"/>
      <c r="J18" s="56"/>
      <c r="K18" s="132"/>
      <c r="L18" s="39"/>
      <c r="M18" s="186"/>
      <c r="N18" s="190"/>
      <c r="O18" s="191"/>
      <c r="P18" s="133"/>
      <c r="Q18" s="56"/>
      <c r="R18" s="132"/>
      <c r="S18" s="41"/>
      <c r="T18" s="56"/>
      <c r="U18" s="56"/>
      <c r="V18" s="332"/>
      <c r="W18" s="366"/>
      <c r="X18" s="366"/>
      <c r="Y18" s="56"/>
      <c r="Z18" s="56"/>
      <c r="AA18" s="56"/>
      <c r="AB18" s="369"/>
      <c r="AC18" s="372"/>
      <c r="AD18" s="372"/>
      <c r="AE18" s="372"/>
      <c r="AF18" s="372"/>
      <c r="AG18" s="372"/>
      <c r="AH18" s="13"/>
      <c r="AI18" s="13"/>
      <c r="AJ18" s="13"/>
      <c r="AK18" s="13"/>
      <c r="AL18" s="13"/>
      <c r="AM18" s="13"/>
      <c r="AN18" s="13"/>
      <c r="AO18" s="13"/>
      <c r="AP18" s="13"/>
      <c r="AQ18" s="13"/>
    </row>
    <row r="19" spans="1:43" s="9" customFormat="1" ht="12.75" customHeight="1">
      <c r="A19" s="38"/>
      <c r="B19" s="39" t="s">
        <v>23</v>
      </c>
      <c r="C19" s="39"/>
      <c r="D19" s="39"/>
      <c r="E19" s="49">
        <v>9</v>
      </c>
      <c r="F19" s="186"/>
      <c r="G19" s="192">
        <v>28738</v>
      </c>
      <c r="H19" s="193"/>
      <c r="I19" s="134"/>
      <c r="J19" s="135">
        <v>21725</v>
      </c>
      <c r="K19" s="136"/>
      <c r="L19" s="52"/>
      <c r="M19" s="209"/>
      <c r="N19" s="192">
        <v>79166</v>
      </c>
      <c r="O19" s="193"/>
      <c r="P19" s="134"/>
      <c r="Q19" s="135">
        <v>65105</v>
      </c>
      <c r="R19" s="136"/>
      <c r="S19" s="53"/>
      <c r="T19" s="135"/>
      <c r="U19" s="135"/>
      <c r="V19" s="376"/>
      <c r="W19" s="373"/>
      <c r="X19" s="373"/>
      <c r="Y19" s="135"/>
      <c r="Z19" s="135"/>
      <c r="AA19" s="135"/>
      <c r="AB19" s="374"/>
      <c r="AC19" s="372"/>
      <c r="AD19" s="372"/>
      <c r="AE19" s="372"/>
      <c r="AF19" s="372"/>
      <c r="AG19" s="372"/>
      <c r="AH19" s="13"/>
      <c r="AI19" s="13"/>
      <c r="AJ19" s="13">
        <v>79674</v>
      </c>
      <c r="AK19" s="13"/>
      <c r="AL19" s="386"/>
      <c r="AM19" s="13">
        <f>AF19-AJ19</f>
        <v>-79674</v>
      </c>
      <c r="AN19" s="13"/>
      <c r="AO19" s="13"/>
      <c r="AP19" s="13"/>
      <c r="AQ19" s="13"/>
    </row>
    <row r="20" spans="1:43" s="9" customFormat="1" ht="12.75" customHeight="1">
      <c r="A20" s="38"/>
      <c r="B20" s="39"/>
      <c r="C20" s="39"/>
      <c r="D20" s="39"/>
      <c r="E20" s="49"/>
      <c r="F20" s="186"/>
      <c r="G20" s="192"/>
      <c r="H20" s="193"/>
      <c r="I20" s="134"/>
      <c r="J20" s="135"/>
      <c r="K20" s="136"/>
      <c r="L20" s="52"/>
      <c r="M20" s="209"/>
      <c r="N20" s="192"/>
      <c r="O20" s="193"/>
      <c r="P20" s="134"/>
      <c r="Q20" s="135"/>
      <c r="R20" s="136"/>
      <c r="S20" s="53"/>
      <c r="T20" s="135"/>
      <c r="U20" s="135"/>
      <c r="V20" s="376"/>
      <c r="W20" s="373"/>
      <c r="X20" s="373"/>
      <c r="Y20" s="135"/>
      <c r="Z20" s="135"/>
      <c r="AA20" s="135"/>
      <c r="AB20" s="374"/>
      <c r="AC20" s="372"/>
      <c r="AD20" s="372"/>
      <c r="AE20" s="372"/>
      <c r="AF20" s="372"/>
      <c r="AG20" s="372"/>
      <c r="AH20" s="13"/>
      <c r="AI20" s="13"/>
      <c r="AJ20" s="13"/>
      <c r="AK20" s="13"/>
      <c r="AL20" s="13"/>
      <c r="AM20" s="13"/>
      <c r="AN20" s="13"/>
      <c r="AO20" s="13"/>
      <c r="AP20" s="13"/>
      <c r="AQ20" s="13"/>
    </row>
    <row r="21" spans="1:43" s="9" customFormat="1" ht="12.75" customHeight="1">
      <c r="A21" s="38"/>
      <c r="B21" s="39" t="s">
        <v>80</v>
      </c>
      <c r="C21" s="39"/>
      <c r="D21" s="39"/>
      <c r="E21" s="49"/>
      <c r="F21" s="186"/>
      <c r="G21" s="192">
        <v>244</v>
      </c>
      <c r="H21" s="193"/>
      <c r="I21" s="134"/>
      <c r="J21" s="135">
        <f>322-162</f>
        <v>160</v>
      </c>
      <c r="K21" s="136"/>
      <c r="L21" s="52"/>
      <c r="M21" s="209"/>
      <c r="N21" s="192">
        <f>1070-523</f>
        <v>547</v>
      </c>
      <c r="O21" s="193"/>
      <c r="P21" s="134"/>
      <c r="Q21" s="135">
        <f>1039-526</f>
        <v>513</v>
      </c>
      <c r="R21" s="136"/>
      <c r="S21" s="53"/>
      <c r="T21" s="135"/>
      <c r="U21" s="135"/>
      <c r="V21" s="376"/>
      <c r="W21" s="373"/>
      <c r="X21" s="373"/>
      <c r="Y21" s="135"/>
      <c r="Z21" s="135"/>
      <c r="AA21" s="135"/>
      <c r="AB21" s="374"/>
      <c r="AC21" s="372"/>
      <c r="AD21" s="372"/>
      <c r="AE21" s="372"/>
      <c r="AF21" s="372"/>
      <c r="AG21" s="372"/>
      <c r="AH21" s="13"/>
      <c r="AI21" s="13"/>
      <c r="AJ21" s="13">
        <v>1654</v>
      </c>
      <c r="AK21" s="13"/>
      <c r="AL21" s="386"/>
      <c r="AM21" s="13">
        <f aca="true" t="shared" si="0" ref="AM21:AM29">AF21-AJ21</f>
        <v>-1654</v>
      </c>
      <c r="AN21" s="13"/>
      <c r="AO21" s="13"/>
      <c r="AP21" s="13"/>
      <c r="AQ21" s="13"/>
    </row>
    <row r="22" spans="1:43" s="9" customFormat="1" ht="12.75" customHeight="1">
      <c r="A22" s="38"/>
      <c r="B22" s="39" t="s">
        <v>78</v>
      </c>
      <c r="C22" s="39"/>
      <c r="D22" s="39"/>
      <c r="E22" s="49"/>
      <c r="F22" s="186"/>
      <c r="G22" s="192">
        <v>2918</v>
      </c>
      <c r="H22" s="193"/>
      <c r="I22" s="134"/>
      <c r="J22" s="135">
        <v>778</v>
      </c>
      <c r="K22" s="136"/>
      <c r="L22" s="52"/>
      <c r="M22" s="209"/>
      <c r="N22" s="192">
        <v>2164</v>
      </c>
      <c r="O22" s="193"/>
      <c r="P22" s="134"/>
      <c r="Q22" s="135">
        <v>-1281</v>
      </c>
      <c r="R22" s="136"/>
      <c r="S22" s="53"/>
      <c r="T22" s="135"/>
      <c r="U22" s="135"/>
      <c r="V22" s="376"/>
      <c r="W22" s="373"/>
      <c r="X22" s="373"/>
      <c r="Y22" s="135"/>
      <c r="Z22" s="135"/>
      <c r="AA22" s="135"/>
      <c r="AB22" s="374"/>
      <c r="AC22" s="372"/>
      <c r="AD22" s="372"/>
      <c r="AE22" s="372"/>
      <c r="AF22" s="372"/>
      <c r="AG22" s="372"/>
      <c r="AH22" s="13"/>
      <c r="AI22" s="13"/>
      <c r="AJ22" s="13">
        <v>-2472</v>
      </c>
      <c r="AK22" s="13"/>
      <c r="AL22" s="13"/>
      <c r="AM22" s="13">
        <f t="shared" si="0"/>
        <v>2472</v>
      </c>
      <c r="AN22" s="13"/>
      <c r="AO22" s="13"/>
      <c r="AP22" s="13"/>
      <c r="AQ22" s="13"/>
    </row>
    <row r="23" spans="1:43" s="9" customFormat="1" ht="12.75" customHeight="1">
      <c r="A23" s="38"/>
      <c r="B23" s="39" t="s">
        <v>79</v>
      </c>
      <c r="C23" s="39"/>
      <c r="D23" s="39"/>
      <c r="E23" s="49"/>
      <c r="F23" s="186"/>
      <c r="G23" s="192">
        <v>-26623</v>
      </c>
      <c r="H23" s="193"/>
      <c r="I23" s="134"/>
      <c r="J23" s="135">
        <v>-19970</v>
      </c>
      <c r="K23" s="136"/>
      <c r="L23" s="52"/>
      <c r="M23" s="209"/>
      <c r="N23" s="192">
        <v>-68542</v>
      </c>
      <c r="O23" s="193"/>
      <c r="P23" s="134"/>
      <c r="Q23" s="135">
        <v>-55169</v>
      </c>
      <c r="R23" s="136"/>
      <c r="S23" s="53"/>
      <c r="T23" s="135"/>
      <c r="U23" s="135"/>
      <c r="V23" s="376"/>
      <c r="W23" s="373"/>
      <c r="X23" s="373"/>
      <c r="Y23" s="135"/>
      <c r="Z23" s="135"/>
      <c r="AA23" s="135"/>
      <c r="AB23" s="374"/>
      <c r="AC23" s="372"/>
      <c r="AD23" s="372"/>
      <c r="AE23" s="372"/>
      <c r="AF23" s="372"/>
      <c r="AG23" s="372"/>
      <c r="AH23" s="13"/>
      <c r="AI23" s="13"/>
      <c r="AJ23" s="13">
        <v>-66450</v>
      </c>
      <c r="AK23" s="13"/>
      <c r="AL23" s="13"/>
      <c r="AM23" s="372">
        <f t="shared" si="0"/>
        <v>66450</v>
      </c>
      <c r="AN23" s="13"/>
      <c r="AO23" s="13"/>
      <c r="AP23" s="13"/>
      <c r="AQ23" s="13"/>
    </row>
    <row r="24" spans="1:43" s="9" customFormat="1" ht="12.75" customHeight="1">
      <c r="A24" s="38"/>
      <c r="B24" s="39" t="s">
        <v>35</v>
      </c>
      <c r="C24" s="39"/>
      <c r="D24" s="39"/>
      <c r="E24" s="49"/>
      <c r="F24" s="186"/>
      <c r="G24" s="192">
        <v>-50</v>
      </c>
      <c r="H24" s="193"/>
      <c r="I24" s="134"/>
      <c r="J24" s="135">
        <v>-41</v>
      </c>
      <c r="K24" s="136"/>
      <c r="L24" s="52"/>
      <c r="M24" s="209"/>
      <c r="N24" s="192">
        <v>-131</v>
      </c>
      <c r="O24" s="193"/>
      <c r="P24" s="134"/>
      <c r="Q24" s="135">
        <v>-129</v>
      </c>
      <c r="R24" s="136"/>
      <c r="S24" s="53"/>
      <c r="T24" s="135"/>
      <c r="U24" s="135"/>
      <c r="V24" s="376"/>
      <c r="W24" s="373"/>
      <c r="X24" s="373"/>
      <c r="Y24" s="135"/>
      <c r="Z24" s="135"/>
      <c r="AA24" s="135"/>
      <c r="AB24" s="374"/>
      <c r="AC24" s="372"/>
      <c r="AD24" s="372"/>
      <c r="AE24" s="372"/>
      <c r="AF24" s="372"/>
      <c r="AG24" s="372"/>
      <c r="AH24" s="13"/>
      <c r="AI24" s="13"/>
      <c r="AJ24" s="13">
        <v>-300</v>
      </c>
      <c r="AK24" s="13"/>
      <c r="AL24" s="13"/>
      <c r="AM24" s="372">
        <f t="shared" si="0"/>
        <v>300</v>
      </c>
      <c r="AN24" s="13"/>
      <c r="AO24" s="13"/>
      <c r="AP24" s="13"/>
      <c r="AQ24" s="13"/>
    </row>
    <row r="25" spans="1:43" s="9" customFormat="1" ht="12.75" customHeight="1">
      <c r="A25" s="38"/>
      <c r="B25" s="39" t="s">
        <v>61</v>
      </c>
      <c r="C25" s="39"/>
      <c r="D25" s="39"/>
      <c r="E25" s="49"/>
      <c r="F25" s="186"/>
      <c r="G25" s="194">
        <v>-2641</v>
      </c>
      <c r="H25" s="195"/>
      <c r="I25" s="137"/>
      <c r="J25" s="138">
        <v>-1255</v>
      </c>
      <c r="K25" s="136"/>
      <c r="L25" s="52"/>
      <c r="M25" s="209"/>
      <c r="N25" s="194">
        <v>-5908</v>
      </c>
      <c r="O25" s="195"/>
      <c r="P25" s="137"/>
      <c r="Q25" s="138">
        <v>-4639</v>
      </c>
      <c r="R25" s="136"/>
      <c r="S25" s="53"/>
      <c r="T25" s="135"/>
      <c r="U25" s="135"/>
      <c r="V25" s="376"/>
      <c r="W25" s="373"/>
      <c r="X25" s="373"/>
      <c r="Y25" s="135"/>
      <c r="Z25" s="135"/>
      <c r="AA25" s="135"/>
      <c r="AB25" s="374"/>
      <c r="AC25" s="372"/>
      <c r="AD25" s="372"/>
      <c r="AE25" s="372"/>
      <c r="AF25" s="372"/>
      <c r="AG25" s="372"/>
      <c r="AH25" s="13"/>
      <c r="AI25" s="13"/>
      <c r="AJ25" s="13">
        <v>-6624</v>
      </c>
      <c r="AK25" s="13"/>
      <c r="AL25" s="13"/>
      <c r="AM25" s="372">
        <f t="shared" si="0"/>
        <v>6624</v>
      </c>
      <c r="AN25" s="13"/>
      <c r="AO25" s="13"/>
      <c r="AP25" s="13"/>
      <c r="AQ25" s="13"/>
    </row>
    <row r="26" spans="1:43" s="9" customFormat="1" ht="12.75" customHeight="1">
      <c r="A26" s="38"/>
      <c r="B26" s="54" t="s">
        <v>102</v>
      </c>
      <c r="C26" s="39"/>
      <c r="D26" s="39"/>
      <c r="E26" s="49"/>
      <c r="F26" s="186"/>
      <c r="G26" s="192">
        <f>SUM(G19:G25)</f>
        <v>2586</v>
      </c>
      <c r="H26" s="193"/>
      <c r="I26" s="134"/>
      <c r="J26" s="135">
        <f>SUM(J19:J25)</f>
        <v>1397</v>
      </c>
      <c r="K26" s="136"/>
      <c r="L26" s="52"/>
      <c r="M26" s="209"/>
      <c r="N26" s="192">
        <f>SUM(N19:N25)</f>
        <v>7296</v>
      </c>
      <c r="O26" s="193"/>
      <c r="P26" s="134"/>
      <c r="Q26" s="135">
        <f>SUM(Q19:Q25)</f>
        <v>4400</v>
      </c>
      <c r="R26" s="136"/>
      <c r="S26" s="53"/>
      <c r="T26" s="135"/>
      <c r="U26" s="135"/>
      <c r="V26" s="376"/>
      <c r="W26" s="373"/>
      <c r="X26" s="373"/>
      <c r="Y26" s="135"/>
      <c r="Z26" s="135"/>
      <c r="AA26" s="135"/>
      <c r="AB26" s="374"/>
      <c r="AC26" s="372"/>
      <c r="AD26" s="372"/>
      <c r="AE26" s="372"/>
      <c r="AF26" s="372"/>
      <c r="AG26" s="372"/>
      <c r="AH26" s="13"/>
      <c r="AI26" s="13"/>
      <c r="AJ26" s="13"/>
      <c r="AK26" s="13"/>
      <c r="AL26" s="13"/>
      <c r="AM26" s="372"/>
      <c r="AN26" s="13"/>
      <c r="AO26" s="13"/>
      <c r="AP26" s="13"/>
      <c r="AQ26" s="13"/>
    </row>
    <row r="27" spans="1:43" s="9" customFormat="1" ht="12.75" customHeight="1">
      <c r="A27" s="38"/>
      <c r="B27" s="39"/>
      <c r="C27" s="39"/>
      <c r="D27" s="39"/>
      <c r="E27" s="49"/>
      <c r="F27" s="186"/>
      <c r="G27" s="192"/>
      <c r="H27" s="193"/>
      <c r="I27" s="134"/>
      <c r="J27" s="135"/>
      <c r="K27" s="136"/>
      <c r="L27" s="52"/>
      <c r="M27" s="209"/>
      <c r="N27" s="192"/>
      <c r="O27" s="193"/>
      <c r="P27" s="134"/>
      <c r="Q27" s="135"/>
      <c r="R27" s="136"/>
      <c r="S27" s="53"/>
      <c r="T27" s="135"/>
      <c r="U27" s="135"/>
      <c r="V27" s="376"/>
      <c r="W27" s="373"/>
      <c r="X27" s="373"/>
      <c r="Y27" s="135"/>
      <c r="Z27" s="135"/>
      <c r="AA27" s="135"/>
      <c r="AB27" s="374"/>
      <c r="AC27" s="372"/>
      <c r="AD27" s="372"/>
      <c r="AE27" s="372"/>
      <c r="AF27" s="372"/>
      <c r="AG27" s="372"/>
      <c r="AH27" s="13"/>
      <c r="AI27" s="13"/>
      <c r="AJ27" s="13"/>
      <c r="AK27" s="13"/>
      <c r="AL27" s="13"/>
      <c r="AM27" s="372"/>
      <c r="AN27" s="13"/>
      <c r="AO27" s="13"/>
      <c r="AP27" s="13"/>
      <c r="AQ27" s="13"/>
    </row>
    <row r="28" spans="1:43" s="9" customFormat="1" ht="12.75" customHeight="1">
      <c r="A28" s="38"/>
      <c r="B28" s="39" t="s">
        <v>103</v>
      </c>
      <c r="C28" s="39"/>
      <c r="D28" s="39"/>
      <c r="E28" s="49"/>
      <c r="F28" s="186"/>
      <c r="G28" s="192">
        <v>255</v>
      </c>
      <c r="H28" s="193"/>
      <c r="I28" s="134"/>
      <c r="J28" s="135">
        <v>162</v>
      </c>
      <c r="K28" s="136"/>
      <c r="L28" s="52"/>
      <c r="M28" s="209"/>
      <c r="N28" s="192">
        <v>523</v>
      </c>
      <c r="O28" s="193"/>
      <c r="P28" s="134"/>
      <c r="Q28" s="135">
        <v>526</v>
      </c>
      <c r="R28" s="136"/>
      <c r="S28" s="53"/>
      <c r="T28" s="135"/>
      <c r="U28" s="135"/>
      <c r="V28" s="376"/>
      <c r="W28" s="373"/>
      <c r="X28" s="373"/>
      <c r="Y28" s="135"/>
      <c r="Z28" s="135"/>
      <c r="AA28" s="135"/>
      <c r="AB28" s="374"/>
      <c r="AC28" s="372"/>
      <c r="AD28" s="372"/>
      <c r="AE28" s="372"/>
      <c r="AF28" s="372"/>
      <c r="AG28" s="372"/>
      <c r="AH28" s="13"/>
      <c r="AI28" s="13"/>
      <c r="AJ28" s="13"/>
      <c r="AK28" s="13"/>
      <c r="AL28" s="13"/>
      <c r="AM28" s="372"/>
      <c r="AN28" s="13"/>
      <c r="AO28" s="13"/>
      <c r="AP28" s="13"/>
      <c r="AQ28" s="13"/>
    </row>
    <row r="29" spans="1:43" s="9" customFormat="1" ht="12.75" customHeight="1">
      <c r="A29" s="38"/>
      <c r="B29" s="39" t="s">
        <v>62</v>
      </c>
      <c r="C29" s="39"/>
      <c r="D29" s="39"/>
      <c r="E29" s="49"/>
      <c r="F29" s="186"/>
      <c r="G29" s="194">
        <v>-48</v>
      </c>
      <c r="H29" s="195"/>
      <c r="I29" s="137"/>
      <c r="J29" s="138">
        <v>-24</v>
      </c>
      <c r="K29" s="136"/>
      <c r="L29" s="52"/>
      <c r="M29" s="209"/>
      <c r="N29" s="194">
        <v>-97</v>
      </c>
      <c r="O29" s="195"/>
      <c r="P29" s="137"/>
      <c r="Q29" s="138">
        <v>-72</v>
      </c>
      <c r="R29" s="136"/>
      <c r="S29" s="53"/>
      <c r="T29" s="135"/>
      <c r="U29" s="135"/>
      <c r="V29" s="376"/>
      <c r="W29" s="373"/>
      <c r="X29" s="373"/>
      <c r="Y29" s="135"/>
      <c r="Z29" s="135"/>
      <c r="AA29" s="135"/>
      <c r="AB29" s="374"/>
      <c r="AC29" s="372"/>
      <c r="AD29" s="372"/>
      <c r="AE29" s="372"/>
      <c r="AF29" s="372"/>
      <c r="AG29" s="372"/>
      <c r="AH29" s="13"/>
      <c r="AI29" s="13"/>
      <c r="AJ29" s="13">
        <v>-113</v>
      </c>
      <c r="AK29" s="13"/>
      <c r="AL29" s="13"/>
      <c r="AM29" s="372">
        <f t="shared" si="0"/>
        <v>113</v>
      </c>
      <c r="AN29" s="13"/>
      <c r="AO29" s="13"/>
      <c r="AP29" s="13"/>
      <c r="AQ29" s="13"/>
    </row>
    <row r="30" spans="1:43" s="9" customFormat="1" ht="12.75" customHeight="1">
      <c r="A30" s="38"/>
      <c r="B30" s="54" t="s">
        <v>63</v>
      </c>
      <c r="C30" s="39"/>
      <c r="D30" s="39"/>
      <c r="E30" s="49"/>
      <c r="F30" s="186"/>
      <c r="G30" s="192">
        <f>SUM(G26:G29)</f>
        <v>2793</v>
      </c>
      <c r="H30" s="193"/>
      <c r="I30" s="134"/>
      <c r="J30" s="135">
        <f>SUM(J26:J29)</f>
        <v>1535</v>
      </c>
      <c r="K30" s="136"/>
      <c r="L30" s="52"/>
      <c r="M30" s="209"/>
      <c r="N30" s="192">
        <f>SUM(N26:N29)</f>
        <v>7722</v>
      </c>
      <c r="O30" s="193"/>
      <c r="P30" s="134"/>
      <c r="Q30" s="135">
        <f>SUM(Q26:Q29)</f>
        <v>4854</v>
      </c>
      <c r="R30" s="136"/>
      <c r="S30" s="53"/>
      <c r="T30" s="135"/>
      <c r="U30" s="135"/>
      <c r="V30" s="376"/>
      <c r="W30" s="373"/>
      <c r="X30" s="373"/>
      <c r="Y30" s="135"/>
      <c r="Z30" s="135"/>
      <c r="AA30" s="135"/>
      <c r="AB30" s="135"/>
      <c r="AC30" s="375"/>
      <c r="AD30" s="375"/>
      <c r="AE30" s="375"/>
      <c r="AF30" s="375"/>
      <c r="AG30" s="375"/>
      <c r="AH30" s="375">
        <f>SUM(AH19:AH29)</f>
        <v>0</v>
      </c>
      <c r="AI30" s="375"/>
      <c r="AJ30" s="375">
        <f>SUM(AJ19:AJ29)</f>
        <v>5369</v>
      </c>
      <c r="AK30" s="375">
        <f>SUM(AK19:AK29)</f>
        <v>0</v>
      </c>
      <c r="AL30" s="375"/>
      <c r="AM30" s="375">
        <f>SUM(AM19:AM29)</f>
        <v>-5369</v>
      </c>
      <c r="AN30" s="13"/>
      <c r="AO30" s="13"/>
      <c r="AP30" s="13"/>
      <c r="AQ30" s="13"/>
    </row>
    <row r="31" spans="1:43" s="9" customFormat="1" ht="12.75" customHeight="1">
      <c r="A31" s="38"/>
      <c r="B31" s="39"/>
      <c r="C31" s="39"/>
      <c r="D31" s="39"/>
      <c r="E31" s="49"/>
      <c r="F31" s="186"/>
      <c r="G31" s="192"/>
      <c r="H31" s="193"/>
      <c r="I31" s="134"/>
      <c r="J31" s="135"/>
      <c r="K31" s="136"/>
      <c r="L31" s="52"/>
      <c r="M31" s="209"/>
      <c r="N31" s="192"/>
      <c r="O31" s="193"/>
      <c r="P31" s="134"/>
      <c r="Q31" s="135"/>
      <c r="R31" s="136"/>
      <c r="S31" s="53"/>
      <c r="T31" s="135"/>
      <c r="U31" s="135"/>
      <c r="V31" s="376"/>
      <c r="W31" s="373"/>
      <c r="X31" s="373"/>
      <c r="Y31" s="135"/>
      <c r="Z31" s="135"/>
      <c r="AA31" s="135"/>
      <c r="AB31" s="374"/>
      <c r="AC31" s="372"/>
      <c r="AD31" s="372"/>
      <c r="AE31" s="372"/>
      <c r="AF31" s="372"/>
      <c r="AG31" s="372"/>
      <c r="AH31" s="13"/>
      <c r="AI31" s="13"/>
      <c r="AJ31" s="13"/>
      <c r="AK31" s="13"/>
      <c r="AL31" s="13"/>
      <c r="AM31" s="13"/>
      <c r="AN31" s="13"/>
      <c r="AO31" s="13"/>
      <c r="AP31" s="13"/>
      <c r="AQ31" s="13"/>
    </row>
    <row r="32" spans="1:43" s="9" customFormat="1" ht="12.75" customHeight="1">
      <c r="A32" s="38"/>
      <c r="B32" s="39" t="s">
        <v>64</v>
      </c>
      <c r="C32" s="39"/>
      <c r="D32" s="39"/>
      <c r="E32" s="49">
        <v>20</v>
      </c>
      <c r="F32" s="186"/>
      <c r="G32" s="194">
        <v>-825</v>
      </c>
      <c r="H32" s="195"/>
      <c r="I32" s="137"/>
      <c r="J32" s="138">
        <v>-182</v>
      </c>
      <c r="K32" s="136"/>
      <c r="L32" s="52"/>
      <c r="M32" s="209"/>
      <c r="N32" s="194">
        <v>-2034</v>
      </c>
      <c r="O32" s="195"/>
      <c r="P32" s="137"/>
      <c r="Q32" s="138">
        <v>-1108</v>
      </c>
      <c r="R32" s="136"/>
      <c r="S32" s="53"/>
      <c r="T32" s="135"/>
      <c r="U32" s="135"/>
      <c r="V32" s="376"/>
      <c r="W32" s="373"/>
      <c r="X32" s="373"/>
      <c r="Y32" s="135"/>
      <c r="Z32" s="135"/>
      <c r="AA32" s="135"/>
      <c r="AB32" s="374"/>
      <c r="AC32" s="372"/>
      <c r="AD32" s="372"/>
      <c r="AE32" s="372"/>
      <c r="AF32" s="372"/>
      <c r="AG32" s="372"/>
      <c r="AH32" s="13"/>
      <c r="AI32" s="13"/>
      <c r="AJ32" s="13">
        <v>-1403</v>
      </c>
      <c r="AK32" s="13"/>
      <c r="AL32" s="13"/>
      <c r="AM32" s="372">
        <f>Q32-AJ32</f>
        <v>295</v>
      </c>
      <c r="AN32" s="13"/>
      <c r="AO32" s="13"/>
      <c r="AP32" s="13"/>
      <c r="AQ32" s="13"/>
    </row>
    <row r="33" spans="1:43" s="9" customFormat="1" ht="12.75" customHeight="1" thickBot="1">
      <c r="A33" s="38"/>
      <c r="B33" s="54" t="s">
        <v>111</v>
      </c>
      <c r="C33" s="55"/>
      <c r="D33" s="56"/>
      <c r="E33" s="49"/>
      <c r="F33" s="186"/>
      <c r="G33" s="196">
        <f>G30+G32</f>
        <v>1968</v>
      </c>
      <c r="H33" s="197"/>
      <c r="I33" s="139"/>
      <c r="J33" s="140">
        <f>J30+J32</f>
        <v>1353</v>
      </c>
      <c r="K33" s="136"/>
      <c r="L33" s="52"/>
      <c r="M33" s="209"/>
      <c r="N33" s="196">
        <f>N30+N32</f>
        <v>5688</v>
      </c>
      <c r="O33" s="197"/>
      <c r="P33" s="139"/>
      <c r="Q33" s="140">
        <f>Q30+Q32</f>
        <v>3746</v>
      </c>
      <c r="R33" s="136"/>
      <c r="S33" s="53"/>
      <c r="T33" s="376"/>
      <c r="U33" s="135"/>
      <c r="V33" s="376"/>
      <c r="W33" s="373"/>
      <c r="X33" s="373"/>
      <c r="Y33" s="135"/>
      <c r="Z33" s="135"/>
      <c r="AA33" s="135"/>
      <c r="AB33" s="374"/>
      <c r="AC33" s="372"/>
      <c r="AD33" s="372"/>
      <c r="AE33" s="372"/>
      <c r="AF33" s="372"/>
      <c r="AG33" s="372"/>
      <c r="AH33" s="13"/>
      <c r="AI33" s="13"/>
      <c r="AJ33" s="386">
        <f>SUM(AJ30:AJ32)</f>
        <v>3966</v>
      </c>
      <c r="AK33" s="13"/>
      <c r="AL33" s="13"/>
      <c r="AM33" s="386">
        <f>SUM(AM30:AM32)</f>
        <v>-5074</v>
      </c>
      <c r="AN33" s="13"/>
      <c r="AO33" s="13"/>
      <c r="AP33" s="13"/>
      <c r="AQ33" s="13"/>
    </row>
    <row r="34" spans="1:43" s="9" customFormat="1" ht="12.75" customHeight="1">
      <c r="A34" s="38"/>
      <c r="B34" s="54"/>
      <c r="C34" s="39"/>
      <c r="D34" s="39"/>
      <c r="E34" s="49"/>
      <c r="F34" s="186"/>
      <c r="G34" s="192"/>
      <c r="H34" s="193"/>
      <c r="I34" s="134"/>
      <c r="J34" s="135"/>
      <c r="K34" s="136"/>
      <c r="L34" s="52"/>
      <c r="M34" s="209"/>
      <c r="N34" s="192"/>
      <c r="O34" s="193"/>
      <c r="P34" s="134"/>
      <c r="Q34" s="135"/>
      <c r="R34" s="136"/>
      <c r="S34" s="53"/>
      <c r="T34" s="135"/>
      <c r="U34" s="135"/>
      <c r="V34" s="376"/>
      <c r="W34" s="373"/>
      <c r="X34" s="373"/>
      <c r="Y34" s="135"/>
      <c r="Z34" s="135"/>
      <c r="AA34" s="135"/>
      <c r="AB34" s="369"/>
      <c r="AC34" s="372"/>
      <c r="AD34" s="372"/>
      <c r="AE34" s="372"/>
      <c r="AF34" s="372"/>
      <c r="AG34" s="372"/>
      <c r="AH34" s="13"/>
      <c r="AI34" s="13"/>
      <c r="AJ34" s="13"/>
      <c r="AK34" s="13"/>
      <c r="AL34" s="13"/>
      <c r="AM34" s="13"/>
      <c r="AN34" s="13"/>
      <c r="AO34" s="13"/>
      <c r="AP34" s="13"/>
      <c r="AQ34" s="13"/>
    </row>
    <row r="35" spans="1:43" s="9" customFormat="1" ht="12.75" customHeight="1">
      <c r="A35" s="38"/>
      <c r="B35" s="54" t="s">
        <v>81</v>
      </c>
      <c r="C35" s="39"/>
      <c r="D35" s="39"/>
      <c r="E35" s="49"/>
      <c r="F35" s="186"/>
      <c r="G35" s="192"/>
      <c r="H35" s="193"/>
      <c r="I35" s="134"/>
      <c r="J35" s="135"/>
      <c r="K35" s="136"/>
      <c r="L35" s="52"/>
      <c r="M35" s="209"/>
      <c r="N35" s="192"/>
      <c r="O35" s="193"/>
      <c r="P35" s="134"/>
      <c r="Q35" s="135"/>
      <c r="R35" s="136"/>
      <c r="S35" s="53"/>
      <c r="T35" s="135"/>
      <c r="U35" s="135"/>
      <c r="V35" s="376"/>
      <c r="W35" s="373"/>
      <c r="X35" s="373"/>
      <c r="Y35" s="135"/>
      <c r="Z35" s="135"/>
      <c r="AA35" s="135"/>
      <c r="AB35" s="369"/>
      <c r="AC35" s="372"/>
      <c r="AD35" s="372"/>
      <c r="AE35" s="372"/>
      <c r="AF35" s="372"/>
      <c r="AG35" s="372"/>
      <c r="AH35" s="13"/>
      <c r="AI35" s="13"/>
      <c r="AJ35" s="13"/>
      <c r="AK35" s="13"/>
      <c r="AL35" s="13"/>
      <c r="AM35" s="13"/>
      <c r="AN35" s="13"/>
      <c r="AO35" s="13"/>
      <c r="AP35" s="13"/>
      <c r="AQ35" s="13"/>
    </row>
    <row r="36" spans="1:43" s="9" customFormat="1" ht="12.75" customHeight="1">
      <c r="A36" s="38"/>
      <c r="B36" s="39" t="s">
        <v>65</v>
      </c>
      <c r="C36" s="39"/>
      <c r="D36" s="39"/>
      <c r="E36" s="49"/>
      <c r="F36" s="186"/>
      <c r="G36" s="192">
        <f>G33</f>
        <v>1968</v>
      </c>
      <c r="H36" s="193"/>
      <c r="I36" s="134"/>
      <c r="J36" s="135">
        <f>J33</f>
        <v>1353</v>
      </c>
      <c r="K36" s="136"/>
      <c r="L36" s="52"/>
      <c r="M36" s="209"/>
      <c r="N36" s="192">
        <f>N33</f>
        <v>5688</v>
      </c>
      <c r="O36" s="193"/>
      <c r="P36" s="134"/>
      <c r="Q36" s="135">
        <f>Q33</f>
        <v>3746</v>
      </c>
      <c r="R36" s="136"/>
      <c r="S36" s="53"/>
      <c r="T36" s="135"/>
      <c r="U36" s="135"/>
      <c r="V36" s="376"/>
      <c r="W36" s="373"/>
      <c r="X36" s="373"/>
      <c r="Y36" s="135"/>
      <c r="Z36" s="135"/>
      <c r="AA36" s="135"/>
      <c r="AB36" s="369"/>
      <c r="AC36" s="372"/>
      <c r="AD36" s="372"/>
      <c r="AE36" s="372"/>
      <c r="AF36" s="372"/>
      <c r="AG36" s="372"/>
      <c r="AH36" s="13"/>
      <c r="AI36" s="13"/>
      <c r="AJ36" s="13"/>
      <c r="AK36" s="13"/>
      <c r="AL36" s="13"/>
      <c r="AM36" s="13"/>
      <c r="AN36" s="13"/>
      <c r="AO36" s="13"/>
      <c r="AP36" s="13"/>
      <c r="AQ36" s="13"/>
    </row>
    <row r="37" spans="1:43" s="9" customFormat="1" ht="12.75" customHeight="1">
      <c r="A37" s="38"/>
      <c r="B37" s="39" t="s">
        <v>66</v>
      </c>
      <c r="C37" s="39"/>
      <c r="D37" s="39"/>
      <c r="E37" s="49"/>
      <c r="F37" s="186"/>
      <c r="G37" s="192">
        <v>0</v>
      </c>
      <c r="H37" s="193"/>
      <c r="I37" s="134"/>
      <c r="J37" s="135">
        <v>0</v>
      </c>
      <c r="K37" s="136"/>
      <c r="L37" s="52"/>
      <c r="M37" s="209"/>
      <c r="N37" s="192">
        <v>0</v>
      </c>
      <c r="O37" s="193"/>
      <c r="P37" s="134"/>
      <c r="Q37" s="135">
        <v>0</v>
      </c>
      <c r="R37" s="136"/>
      <c r="S37" s="53"/>
      <c r="T37" s="135"/>
      <c r="U37" s="135"/>
      <c r="V37" s="376"/>
      <c r="W37" s="373"/>
      <c r="X37" s="373"/>
      <c r="Y37" s="135"/>
      <c r="Z37" s="135"/>
      <c r="AA37" s="135"/>
      <c r="AB37" s="369"/>
      <c r="AC37" s="372"/>
      <c r="AD37" s="372"/>
      <c r="AE37" s="372"/>
      <c r="AF37" s="372"/>
      <c r="AG37" s="372"/>
      <c r="AH37" s="13"/>
      <c r="AI37" s="13"/>
      <c r="AJ37" s="13"/>
      <c r="AK37" s="13"/>
      <c r="AL37" s="13"/>
      <c r="AM37" s="13"/>
      <c r="AN37" s="13"/>
      <c r="AO37" s="13"/>
      <c r="AP37" s="13"/>
      <c r="AQ37" s="13"/>
    </row>
    <row r="38" spans="1:43" s="9" customFormat="1" ht="12.75" customHeight="1">
      <c r="A38" s="38"/>
      <c r="B38" s="39"/>
      <c r="C38" s="39"/>
      <c r="D38" s="39"/>
      <c r="E38" s="49"/>
      <c r="F38" s="186"/>
      <c r="G38" s="198">
        <f>G36+G37</f>
        <v>1968</v>
      </c>
      <c r="H38" s="199"/>
      <c r="I38" s="141"/>
      <c r="J38" s="142">
        <f>J36+J37</f>
        <v>1353</v>
      </c>
      <c r="K38" s="136"/>
      <c r="L38" s="52"/>
      <c r="M38" s="209"/>
      <c r="N38" s="198">
        <f>N36+N37</f>
        <v>5688</v>
      </c>
      <c r="O38" s="199"/>
      <c r="P38" s="141"/>
      <c r="Q38" s="142">
        <f>Q36+Q37</f>
        <v>3746</v>
      </c>
      <c r="R38" s="136"/>
      <c r="S38" s="53"/>
      <c r="T38" s="376"/>
      <c r="U38" s="135"/>
      <c r="V38" s="376"/>
      <c r="W38" s="373"/>
      <c r="X38" s="373"/>
      <c r="Y38" s="135"/>
      <c r="Z38" s="135"/>
      <c r="AA38" s="135"/>
      <c r="AB38" s="369"/>
      <c r="AC38" s="372"/>
      <c r="AD38" s="372"/>
      <c r="AE38" s="372"/>
      <c r="AF38" s="372"/>
      <c r="AG38" s="372"/>
      <c r="AH38" s="13"/>
      <c r="AI38" s="13"/>
      <c r="AJ38" s="13"/>
      <c r="AK38" s="13"/>
      <c r="AL38" s="13"/>
      <c r="AM38" s="13"/>
      <c r="AN38" s="13"/>
      <c r="AO38" s="13"/>
      <c r="AP38" s="13"/>
      <c r="AQ38" s="13"/>
    </row>
    <row r="39" spans="1:43" s="9" customFormat="1" ht="12.75" customHeight="1">
      <c r="A39" s="38"/>
      <c r="B39" s="39"/>
      <c r="C39" s="39"/>
      <c r="D39" s="39"/>
      <c r="E39" s="49"/>
      <c r="F39" s="186"/>
      <c r="G39" s="192"/>
      <c r="H39" s="193"/>
      <c r="I39" s="134"/>
      <c r="J39" s="135"/>
      <c r="K39" s="136"/>
      <c r="L39" s="52"/>
      <c r="M39" s="209"/>
      <c r="N39" s="192"/>
      <c r="O39" s="193"/>
      <c r="P39" s="134"/>
      <c r="Q39" s="135"/>
      <c r="R39" s="136"/>
      <c r="S39" s="53"/>
      <c r="T39" s="135"/>
      <c r="U39" s="135"/>
      <c r="V39" s="376"/>
      <c r="W39" s="373"/>
      <c r="X39" s="373"/>
      <c r="Y39" s="135"/>
      <c r="Z39" s="135"/>
      <c r="AA39" s="135"/>
      <c r="AB39" s="369"/>
      <c r="AC39" s="372"/>
      <c r="AD39" s="372"/>
      <c r="AE39" s="372"/>
      <c r="AF39" s="372"/>
      <c r="AG39" s="372"/>
      <c r="AH39" s="13"/>
      <c r="AI39" s="13"/>
      <c r="AJ39" s="13"/>
      <c r="AK39" s="13"/>
      <c r="AL39" s="13"/>
      <c r="AM39" s="13"/>
      <c r="AN39" s="13"/>
      <c r="AO39" s="13"/>
      <c r="AP39" s="13"/>
      <c r="AQ39" s="13"/>
    </row>
    <row r="40" spans="1:43" s="9" customFormat="1" ht="12.75" customHeight="1">
      <c r="A40" s="38"/>
      <c r="B40" s="54" t="s">
        <v>67</v>
      </c>
      <c r="C40" s="39"/>
      <c r="D40" s="39"/>
      <c r="E40" s="49"/>
      <c r="F40" s="186"/>
      <c r="G40" s="202"/>
      <c r="H40" s="203"/>
      <c r="I40" s="143"/>
      <c r="J40" s="144"/>
      <c r="K40" s="145"/>
      <c r="L40" s="60"/>
      <c r="M40" s="211"/>
      <c r="N40" s="202"/>
      <c r="O40" s="203"/>
      <c r="P40" s="143"/>
      <c r="Q40" s="144"/>
      <c r="R40" s="132"/>
      <c r="S40" s="41"/>
      <c r="T40" s="144"/>
      <c r="U40" s="135"/>
      <c r="V40" s="376"/>
      <c r="W40" s="373"/>
      <c r="X40" s="373"/>
      <c r="Y40" s="56"/>
      <c r="Z40" s="56"/>
      <c r="AA40" s="56"/>
      <c r="AB40" s="369"/>
      <c r="AC40" s="372"/>
      <c r="AD40" s="372"/>
      <c r="AE40" s="372"/>
      <c r="AF40" s="372"/>
      <c r="AG40" s="372"/>
      <c r="AH40" s="13"/>
      <c r="AI40" s="13"/>
      <c r="AJ40" s="13"/>
      <c r="AK40" s="13"/>
      <c r="AL40" s="13"/>
      <c r="AM40" s="13"/>
      <c r="AN40" s="13"/>
      <c r="AO40" s="13"/>
      <c r="AP40" s="13"/>
      <c r="AQ40" s="13"/>
    </row>
    <row r="41" spans="1:43" s="9" customFormat="1" ht="12.75" customHeight="1">
      <c r="A41" s="38"/>
      <c r="B41" s="54" t="s">
        <v>127</v>
      </c>
      <c r="C41" s="39"/>
      <c r="D41" s="39"/>
      <c r="E41" s="49"/>
      <c r="F41" s="186"/>
      <c r="G41" s="202"/>
      <c r="H41" s="203"/>
      <c r="I41" s="143"/>
      <c r="J41" s="144"/>
      <c r="K41" s="145"/>
      <c r="L41" s="60"/>
      <c r="M41" s="211"/>
      <c r="N41" s="202"/>
      <c r="O41" s="203"/>
      <c r="P41" s="143"/>
      <c r="Q41" s="144"/>
      <c r="R41" s="132"/>
      <c r="S41" s="41"/>
      <c r="T41" s="144"/>
      <c r="U41" s="135"/>
      <c r="V41" s="376"/>
      <c r="W41" s="373"/>
      <c r="X41" s="373"/>
      <c r="Y41" s="56"/>
      <c r="Z41" s="56"/>
      <c r="AA41" s="56"/>
      <c r="AB41" s="369"/>
      <c r="AC41" s="372"/>
      <c r="AD41" s="372"/>
      <c r="AE41" s="372"/>
      <c r="AF41" s="372"/>
      <c r="AG41" s="372"/>
      <c r="AH41" s="13"/>
      <c r="AI41" s="13"/>
      <c r="AJ41" s="13"/>
      <c r="AK41" s="13"/>
      <c r="AL41" s="13"/>
      <c r="AM41" s="13"/>
      <c r="AN41" s="13"/>
      <c r="AO41" s="13"/>
      <c r="AP41" s="13"/>
      <c r="AQ41" s="13"/>
    </row>
    <row r="42" spans="1:43" s="9" customFormat="1" ht="12.75" customHeight="1">
      <c r="A42" s="38"/>
      <c r="B42" s="39"/>
      <c r="C42" s="39"/>
      <c r="D42" s="39"/>
      <c r="E42" s="49"/>
      <c r="F42" s="186"/>
      <c r="G42" s="190"/>
      <c r="H42" s="191"/>
      <c r="I42" s="133"/>
      <c r="J42" s="56"/>
      <c r="K42" s="132"/>
      <c r="L42" s="39"/>
      <c r="M42" s="186"/>
      <c r="N42" s="190"/>
      <c r="O42" s="191"/>
      <c r="P42" s="133"/>
      <c r="Q42" s="56"/>
      <c r="R42" s="132"/>
      <c r="S42" s="41"/>
      <c r="T42" s="56"/>
      <c r="U42" s="135"/>
      <c r="V42" s="376"/>
      <c r="W42" s="373"/>
      <c r="X42" s="373"/>
      <c r="Y42" s="56"/>
      <c r="Z42" s="56"/>
      <c r="AA42" s="56"/>
      <c r="AB42" s="369"/>
      <c r="AC42" s="372"/>
      <c r="AD42" s="372"/>
      <c r="AE42" s="372"/>
      <c r="AF42" s="372"/>
      <c r="AG42" s="372"/>
      <c r="AH42" s="13"/>
      <c r="AI42" s="13"/>
      <c r="AJ42" s="13"/>
      <c r="AK42" s="13"/>
      <c r="AL42" s="13"/>
      <c r="AM42" s="13"/>
      <c r="AN42" s="13"/>
      <c r="AO42" s="13"/>
      <c r="AP42" s="13"/>
      <c r="AQ42" s="13"/>
    </row>
    <row r="43" spans="1:43" s="9" customFormat="1" ht="12.75" customHeight="1" thickBot="1">
      <c r="A43" s="38"/>
      <c r="B43" s="39" t="s">
        <v>19</v>
      </c>
      <c r="C43" s="39" t="s">
        <v>58</v>
      </c>
      <c r="D43" s="39"/>
      <c r="E43" s="49">
        <v>28</v>
      </c>
      <c r="F43" s="186"/>
      <c r="G43" s="204">
        <v>0.28</v>
      </c>
      <c r="H43" s="203"/>
      <c r="I43" s="143"/>
      <c r="J43" s="150">
        <v>0.19</v>
      </c>
      <c r="K43" s="145"/>
      <c r="L43" s="60"/>
      <c r="M43" s="211"/>
      <c r="N43" s="212">
        <v>0.8</v>
      </c>
      <c r="O43" s="203"/>
      <c r="P43" s="143"/>
      <c r="Q43" s="150">
        <v>0.53</v>
      </c>
      <c r="R43" s="132"/>
      <c r="S43" s="61"/>
      <c r="T43" s="151"/>
      <c r="U43" s="135"/>
      <c r="V43" s="376"/>
      <c r="W43" s="373"/>
      <c r="X43" s="373"/>
      <c r="Y43" s="377"/>
      <c r="Z43" s="377"/>
      <c r="AA43" s="377"/>
      <c r="AB43" s="369"/>
      <c r="AC43" s="372"/>
      <c r="AD43" s="372"/>
      <c r="AE43" s="372"/>
      <c r="AF43" s="372"/>
      <c r="AG43" s="372"/>
      <c r="AH43" s="13"/>
      <c r="AI43" s="13"/>
      <c r="AJ43" s="13"/>
      <c r="AK43" s="13"/>
      <c r="AL43" s="13"/>
      <c r="AM43" s="13"/>
      <c r="AN43" s="13"/>
      <c r="AO43" s="13"/>
      <c r="AP43" s="13"/>
      <c r="AQ43" s="13"/>
    </row>
    <row r="44" spans="1:43" s="9" customFormat="1" ht="12.75" customHeight="1">
      <c r="A44" s="38"/>
      <c r="B44" s="39"/>
      <c r="C44" s="39"/>
      <c r="D44" s="39"/>
      <c r="E44" s="49"/>
      <c r="F44" s="186"/>
      <c r="G44" s="205"/>
      <c r="H44" s="203"/>
      <c r="I44" s="143"/>
      <c r="J44" s="151"/>
      <c r="K44" s="145"/>
      <c r="L44" s="60"/>
      <c r="M44" s="211"/>
      <c r="N44" s="213"/>
      <c r="O44" s="203"/>
      <c r="P44" s="143"/>
      <c r="Q44" s="151"/>
      <c r="R44" s="132"/>
      <c r="S44" s="61"/>
      <c r="T44" s="151"/>
      <c r="U44" s="135"/>
      <c r="V44" s="376"/>
      <c r="W44" s="373"/>
      <c r="X44" s="373"/>
      <c r="Y44" s="377"/>
      <c r="Z44" s="377"/>
      <c r="AA44" s="377"/>
      <c r="AB44" s="369"/>
      <c r="AC44" s="372"/>
      <c r="AD44" s="372"/>
      <c r="AE44" s="372"/>
      <c r="AF44" s="372"/>
      <c r="AG44" s="372"/>
      <c r="AH44" s="13"/>
      <c r="AI44" s="13"/>
      <c r="AJ44" s="13"/>
      <c r="AK44" s="13"/>
      <c r="AL44" s="13"/>
      <c r="AM44" s="13"/>
      <c r="AN44" s="13"/>
      <c r="AO44" s="13"/>
      <c r="AP44" s="13"/>
      <c r="AQ44" s="13"/>
    </row>
    <row r="45" spans="1:43" s="9" customFormat="1" ht="12.75" customHeight="1" thickBot="1">
      <c r="A45" s="38"/>
      <c r="B45" s="39" t="s">
        <v>59</v>
      </c>
      <c r="C45" s="39" t="s">
        <v>60</v>
      </c>
      <c r="D45" s="39"/>
      <c r="E45" s="49">
        <v>28</v>
      </c>
      <c r="F45" s="186"/>
      <c r="G45" s="206">
        <v>0.26</v>
      </c>
      <c r="H45" s="203"/>
      <c r="I45" s="143"/>
      <c r="J45" s="146">
        <v>0.18</v>
      </c>
      <c r="K45" s="145"/>
      <c r="L45" s="60"/>
      <c r="M45" s="211"/>
      <c r="N45" s="206">
        <v>0.74</v>
      </c>
      <c r="O45" s="203"/>
      <c r="P45" s="143"/>
      <c r="Q45" s="146">
        <v>0.51</v>
      </c>
      <c r="R45" s="132"/>
      <c r="S45" s="61"/>
      <c r="T45" s="415"/>
      <c r="U45" s="135"/>
      <c r="V45" s="376"/>
      <c r="W45" s="378"/>
      <c r="X45" s="373"/>
      <c r="Y45" s="377"/>
      <c r="Z45" s="377"/>
      <c r="AA45" s="377"/>
      <c r="AB45" s="369"/>
      <c r="AC45" s="372"/>
      <c r="AD45" s="372"/>
      <c r="AE45" s="372"/>
      <c r="AF45" s="372"/>
      <c r="AG45" s="372"/>
      <c r="AH45" s="13"/>
      <c r="AI45" s="13"/>
      <c r="AJ45" s="13"/>
      <c r="AK45" s="13"/>
      <c r="AL45" s="13"/>
      <c r="AM45" s="13"/>
      <c r="AN45" s="13"/>
      <c r="AO45" s="13"/>
      <c r="AP45" s="13"/>
      <c r="AQ45" s="13"/>
    </row>
    <row r="46" spans="1:43" s="9" customFormat="1" ht="12.75" customHeight="1">
      <c r="A46" s="38"/>
      <c r="B46" s="39"/>
      <c r="C46" s="39"/>
      <c r="D46" s="39"/>
      <c r="E46" s="49"/>
      <c r="F46" s="186"/>
      <c r="G46" s="190"/>
      <c r="H46" s="191"/>
      <c r="I46" s="133"/>
      <c r="J46" s="72"/>
      <c r="K46" s="132"/>
      <c r="L46" s="39"/>
      <c r="M46" s="186"/>
      <c r="N46" s="190"/>
      <c r="O46" s="191"/>
      <c r="P46" s="133"/>
      <c r="Q46" s="72"/>
      <c r="R46" s="132"/>
      <c r="S46" s="61"/>
      <c r="T46" s="377"/>
      <c r="U46" s="377"/>
      <c r="V46" s="377"/>
      <c r="W46" s="378"/>
      <c r="X46" s="373"/>
      <c r="Y46" s="377"/>
      <c r="Z46" s="377"/>
      <c r="AA46" s="377"/>
      <c r="AB46" s="369"/>
      <c r="AC46" s="372"/>
      <c r="AD46" s="372"/>
      <c r="AE46" s="372"/>
      <c r="AF46" s="372"/>
      <c r="AG46" s="372"/>
      <c r="AH46" s="13"/>
      <c r="AI46" s="13"/>
      <c r="AJ46" s="13"/>
      <c r="AK46" s="13"/>
      <c r="AL46" s="13"/>
      <c r="AM46" s="13"/>
      <c r="AN46" s="13"/>
      <c r="AO46" s="13"/>
      <c r="AP46" s="13"/>
      <c r="AQ46" s="13"/>
    </row>
    <row r="47" spans="1:43" s="9" customFormat="1" ht="15.75">
      <c r="A47" s="45"/>
      <c r="B47" s="46"/>
      <c r="C47" s="46"/>
      <c r="D47" s="46"/>
      <c r="E47" s="62"/>
      <c r="F47" s="183"/>
      <c r="G47" s="207"/>
      <c r="H47" s="208"/>
      <c r="I47" s="147"/>
      <c r="J47" s="148"/>
      <c r="K47" s="149"/>
      <c r="L47" s="63"/>
      <c r="M47" s="214"/>
      <c r="N47" s="207"/>
      <c r="O47" s="208"/>
      <c r="P47" s="147"/>
      <c r="Q47" s="148"/>
      <c r="R47" s="152"/>
      <c r="S47" s="61"/>
      <c r="T47" s="377"/>
      <c r="U47" s="377"/>
      <c r="V47" s="377"/>
      <c r="W47" s="378"/>
      <c r="X47" s="378"/>
      <c r="Y47" s="377"/>
      <c r="Z47" s="377"/>
      <c r="AA47" s="377"/>
      <c r="AB47" s="369"/>
      <c r="AC47" s="372"/>
      <c r="AD47" s="372"/>
      <c r="AE47" s="372"/>
      <c r="AF47" s="372"/>
      <c r="AG47" s="372"/>
      <c r="AH47" s="13"/>
      <c r="AI47" s="13"/>
      <c r="AJ47" s="13"/>
      <c r="AK47" s="13"/>
      <c r="AL47" s="13"/>
      <c r="AM47" s="13"/>
      <c r="AN47" s="13"/>
      <c r="AO47" s="13"/>
      <c r="AP47" s="13"/>
      <c r="AQ47" s="13"/>
    </row>
    <row r="48" spans="1:43" s="9" customFormat="1" ht="12.7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41"/>
      <c r="T48" s="55"/>
      <c r="U48" s="55"/>
      <c r="V48" s="56"/>
      <c r="W48" s="366"/>
      <c r="X48" s="366"/>
      <c r="Y48" s="56"/>
      <c r="Z48" s="56"/>
      <c r="AA48" s="56"/>
      <c r="AB48" s="369"/>
      <c r="AC48" s="372"/>
      <c r="AD48" s="372"/>
      <c r="AE48" s="372"/>
      <c r="AF48" s="372"/>
      <c r="AG48" s="372"/>
      <c r="AH48" s="13"/>
      <c r="AI48" s="13"/>
      <c r="AJ48" s="13"/>
      <c r="AK48" s="13"/>
      <c r="AL48" s="13"/>
      <c r="AM48" s="13"/>
      <c r="AN48" s="13"/>
      <c r="AO48" s="13"/>
      <c r="AP48" s="13"/>
      <c r="AQ48" s="13"/>
    </row>
    <row r="49" spans="1:43" s="9" customFormat="1" ht="12.75" customHeight="1">
      <c r="A49" s="398" t="s">
        <v>105</v>
      </c>
      <c r="B49" s="398"/>
      <c r="C49" s="398"/>
      <c r="D49" s="398"/>
      <c r="E49" s="398"/>
      <c r="F49" s="398"/>
      <c r="G49" s="398"/>
      <c r="H49" s="398"/>
      <c r="I49" s="398"/>
      <c r="J49" s="398"/>
      <c r="K49" s="398"/>
      <c r="L49" s="398"/>
      <c r="M49" s="398"/>
      <c r="N49" s="398"/>
      <c r="O49" s="398"/>
      <c r="P49" s="398"/>
      <c r="Q49" s="398"/>
      <c r="R49" s="398"/>
      <c r="S49" s="41"/>
      <c r="T49" s="55"/>
      <c r="U49" s="55"/>
      <c r="V49" s="56"/>
      <c r="W49" s="366"/>
      <c r="X49" s="366"/>
      <c r="Y49" s="56"/>
      <c r="Z49" s="56"/>
      <c r="AA49" s="56"/>
      <c r="AB49" s="369"/>
      <c r="AC49" s="372"/>
      <c r="AD49" s="372"/>
      <c r="AE49" s="372"/>
      <c r="AF49" s="372"/>
      <c r="AG49" s="372"/>
      <c r="AH49" s="13"/>
      <c r="AI49" s="13"/>
      <c r="AJ49" s="13"/>
      <c r="AK49" s="13"/>
      <c r="AL49" s="13"/>
      <c r="AM49" s="13"/>
      <c r="AN49" s="13"/>
      <c r="AO49" s="13"/>
      <c r="AP49" s="13"/>
      <c r="AQ49" s="13"/>
    </row>
    <row r="50" spans="1:43" s="9" customFormat="1" ht="12.75" customHeight="1">
      <c r="A50" s="398" t="s">
        <v>104</v>
      </c>
      <c r="B50" s="398"/>
      <c r="C50" s="398"/>
      <c r="D50" s="398"/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398"/>
      <c r="P50" s="398"/>
      <c r="Q50" s="398"/>
      <c r="R50" s="398"/>
      <c r="S50" s="41"/>
      <c r="T50" s="55"/>
      <c r="U50" s="55"/>
      <c r="V50" s="56"/>
      <c r="W50" s="366"/>
      <c r="X50" s="366"/>
      <c r="Y50" s="56"/>
      <c r="Z50" s="56"/>
      <c r="AA50" s="56"/>
      <c r="AB50" s="369"/>
      <c r="AC50" s="372"/>
      <c r="AD50" s="372"/>
      <c r="AE50" s="372"/>
      <c r="AF50" s="372"/>
      <c r="AG50" s="372"/>
      <c r="AH50" s="13"/>
      <c r="AI50" s="13"/>
      <c r="AJ50" s="13"/>
      <c r="AK50" s="13"/>
      <c r="AL50" s="13"/>
      <c r="AM50" s="13"/>
      <c r="AN50" s="13"/>
      <c r="AO50" s="13"/>
      <c r="AP50" s="13"/>
      <c r="AQ50" s="13"/>
    </row>
    <row r="51" spans="1:43" s="9" customFormat="1" ht="17.25">
      <c r="A51" s="64"/>
      <c r="B51" s="65"/>
      <c r="C51" s="65"/>
      <c r="D51" s="65"/>
      <c r="E51" s="65"/>
      <c r="F51" s="65"/>
      <c r="G51" s="65"/>
      <c r="H51" s="65"/>
      <c r="I51" s="55"/>
      <c r="J51" s="55"/>
      <c r="K51" s="55"/>
      <c r="L51" s="41"/>
      <c r="M51" s="41"/>
      <c r="N51" s="41"/>
      <c r="O51" s="41"/>
      <c r="P51" s="55"/>
      <c r="Q51" s="55"/>
      <c r="R51" s="55"/>
      <c r="S51" s="41"/>
      <c r="T51" s="55"/>
      <c r="U51" s="55"/>
      <c r="V51" s="56"/>
      <c r="W51" s="366"/>
      <c r="X51" s="366"/>
      <c r="Y51" s="56"/>
      <c r="Z51" s="56"/>
      <c r="AA51" s="56"/>
      <c r="AB51" s="369"/>
      <c r="AC51" s="372"/>
      <c r="AD51" s="372"/>
      <c r="AE51" s="372"/>
      <c r="AF51" s="372"/>
      <c r="AG51" s="372"/>
      <c r="AH51" s="13"/>
      <c r="AI51" s="13"/>
      <c r="AJ51" s="13"/>
      <c r="AK51" s="13"/>
      <c r="AL51" s="13"/>
      <c r="AM51" s="13"/>
      <c r="AN51" s="13"/>
      <c r="AO51" s="13"/>
      <c r="AP51" s="13"/>
      <c r="AQ51" s="13"/>
    </row>
    <row r="52" spans="1:43" s="9" customFormat="1" ht="21">
      <c r="A52" s="66"/>
      <c r="B52" s="66"/>
      <c r="C52" s="66"/>
      <c r="D52" s="66"/>
      <c r="E52" s="66"/>
      <c r="F52" s="66"/>
      <c r="G52" s="66"/>
      <c r="H52" s="66"/>
      <c r="I52" s="66"/>
      <c r="J52" s="67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366"/>
      <c r="X52" s="366"/>
      <c r="Y52" s="66"/>
      <c r="Z52" s="66"/>
      <c r="AA52" s="66"/>
      <c r="AB52" s="80"/>
      <c r="AC52" s="372"/>
      <c r="AD52" s="372"/>
      <c r="AE52" s="372"/>
      <c r="AF52" s="372"/>
      <c r="AG52" s="372"/>
      <c r="AH52" s="13"/>
      <c r="AI52" s="13"/>
      <c r="AJ52" s="13"/>
      <c r="AK52" s="13"/>
      <c r="AL52" s="13"/>
      <c r="AM52" s="13"/>
      <c r="AN52" s="13"/>
      <c r="AO52" s="13"/>
      <c r="AP52" s="13"/>
      <c r="AQ52" s="13"/>
    </row>
    <row r="53" spans="1:43" s="9" customFormat="1" ht="15.75">
      <c r="A53" s="66"/>
      <c r="B53" s="66"/>
      <c r="C53" s="66"/>
      <c r="D53" s="66"/>
      <c r="E53" s="66"/>
      <c r="F53" s="66"/>
      <c r="G53" s="66"/>
      <c r="H53" s="66"/>
      <c r="I53" s="66"/>
      <c r="J53" s="68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366"/>
      <c r="X53" s="366"/>
      <c r="Y53" s="66"/>
      <c r="Z53" s="66"/>
      <c r="AA53" s="66"/>
      <c r="AB53" s="80"/>
      <c r="AC53" s="372"/>
      <c r="AD53" s="372"/>
      <c r="AE53" s="372"/>
      <c r="AF53" s="372"/>
      <c r="AG53" s="372"/>
      <c r="AH53" s="13"/>
      <c r="AI53" s="13"/>
      <c r="AJ53" s="13"/>
      <c r="AK53" s="13"/>
      <c r="AL53" s="13"/>
      <c r="AM53" s="13"/>
      <c r="AN53" s="13"/>
      <c r="AO53" s="13"/>
      <c r="AP53" s="13"/>
      <c r="AQ53" s="13"/>
    </row>
    <row r="54" spans="1:43" s="9" customFormat="1" ht="21">
      <c r="A54" s="69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366"/>
      <c r="X54" s="366"/>
      <c r="Y54" s="56"/>
      <c r="Z54" s="56"/>
      <c r="AA54" s="56"/>
      <c r="AB54" s="369"/>
      <c r="AC54" s="372"/>
      <c r="AD54" s="372"/>
      <c r="AE54" s="372"/>
      <c r="AF54" s="372"/>
      <c r="AG54" s="372"/>
      <c r="AH54" s="13"/>
      <c r="AI54" s="13"/>
      <c r="AJ54" s="13"/>
      <c r="AK54" s="13"/>
      <c r="AL54" s="13"/>
      <c r="AM54" s="13"/>
      <c r="AN54" s="13"/>
      <c r="AO54" s="13"/>
      <c r="AP54" s="13"/>
      <c r="AQ54" s="13"/>
    </row>
    <row r="55" spans="1:43" s="9" customFormat="1" ht="15.75">
      <c r="A55" s="66"/>
      <c r="B55" s="66"/>
      <c r="C55" s="66"/>
      <c r="D55" s="66"/>
      <c r="E55" s="66"/>
      <c r="F55" s="66"/>
      <c r="G55" s="66"/>
      <c r="H55" s="66"/>
      <c r="I55" s="66"/>
      <c r="J55" s="68"/>
      <c r="K55" s="66"/>
      <c r="L55" s="66"/>
      <c r="M55" s="66"/>
      <c r="N55" s="66"/>
      <c r="O55" s="66"/>
      <c r="P55" s="66"/>
      <c r="Q55" s="66"/>
      <c r="R55" s="70"/>
      <c r="S55" s="71"/>
      <c r="T55" s="71"/>
      <c r="U55" s="71"/>
      <c r="V55" s="71"/>
      <c r="W55" s="379"/>
      <c r="X55" s="379"/>
      <c r="Y55" s="71"/>
      <c r="Z55" s="71"/>
      <c r="AA55" s="71"/>
      <c r="AB55" s="380"/>
      <c r="AC55" s="372"/>
      <c r="AD55" s="372"/>
      <c r="AE55" s="372"/>
      <c r="AF55" s="372"/>
      <c r="AG55" s="372"/>
      <c r="AH55" s="13"/>
      <c r="AI55" s="13"/>
      <c r="AJ55" s="13"/>
      <c r="AK55" s="13"/>
      <c r="AL55" s="13"/>
      <c r="AM55" s="13"/>
      <c r="AN55" s="13"/>
      <c r="AO55" s="13"/>
      <c r="AP55" s="13"/>
      <c r="AQ55" s="13"/>
    </row>
    <row r="56" spans="1:43" s="9" customFormat="1" ht="21">
      <c r="A56" s="396"/>
      <c r="B56" s="396"/>
      <c r="C56" s="396"/>
      <c r="D56" s="396"/>
      <c r="E56" s="396"/>
      <c r="F56" s="396"/>
      <c r="G56" s="396"/>
      <c r="H56" s="396"/>
      <c r="I56" s="396"/>
      <c r="J56" s="396"/>
      <c r="K56" s="396"/>
      <c r="L56" s="396"/>
      <c r="M56" s="396"/>
      <c r="N56" s="396"/>
      <c r="O56" s="396"/>
      <c r="P56" s="396"/>
      <c r="Q56" s="396"/>
      <c r="R56" s="396"/>
      <c r="S56" s="396"/>
      <c r="T56" s="396"/>
      <c r="U56" s="396"/>
      <c r="V56" s="396"/>
      <c r="W56" s="396"/>
      <c r="X56" s="396"/>
      <c r="Y56" s="396"/>
      <c r="Z56" s="396"/>
      <c r="AA56" s="396"/>
      <c r="AB56" s="396"/>
      <c r="AC56" s="372"/>
      <c r="AD56" s="372"/>
      <c r="AE56" s="372"/>
      <c r="AF56" s="372"/>
      <c r="AG56" s="372"/>
      <c r="AH56" s="13"/>
      <c r="AI56" s="13"/>
      <c r="AJ56" s="13"/>
      <c r="AK56" s="13"/>
      <c r="AL56" s="13"/>
      <c r="AM56" s="13"/>
      <c r="AN56" s="13"/>
      <c r="AO56" s="13"/>
      <c r="AP56" s="13"/>
      <c r="AQ56" s="13"/>
    </row>
    <row r="57" spans="1:43" s="9" customFormat="1" ht="24" customHeight="1">
      <c r="A57" s="397"/>
      <c r="B57" s="397"/>
      <c r="C57" s="397"/>
      <c r="D57" s="397"/>
      <c r="E57" s="397"/>
      <c r="F57" s="397"/>
      <c r="G57" s="397"/>
      <c r="H57" s="397"/>
      <c r="I57" s="397"/>
      <c r="J57" s="397"/>
      <c r="K57" s="397"/>
      <c r="L57" s="397"/>
      <c r="M57" s="397"/>
      <c r="N57" s="397"/>
      <c r="O57" s="397"/>
      <c r="P57" s="397"/>
      <c r="Q57" s="397"/>
      <c r="R57" s="397"/>
      <c r="S57" s="397"/>
      <c r="T57" s="397"/>
      <c r="U57" s="397"/>
      <c r="V57" s="397"/>
      <c r="W57" s="397"/>
      <c r="X57" s="397"/>
      <c r="Y57" s="397"/>
      <c r="Z57" s="397"/>
      <c r="AA57" s="397"/>
      <c r="AB57" s="397"/>
      <c r="AC57" s="372"/>
      <c r="AD57" s="372"/>
      <c r="AE57" s="372"/>
      <c r="AF57" s="372"/>
      <c r="AG57" s="372"/>
      <c r="AH57" s="13"/>
      <c r="AI57" s="13"/>
      <c r="AJ57" s="13"/>
      <c r="AK57" s="13"/>
      <c r="AL57" s="13"/>
      <c r="AM57" s="13"/>
      <c r="AN57" s="13"/>
      <c r="AO57" s="13"/>
      <c r="AP57" s="13"/>
      <c r="AQ57" s="13"/>
    </row>
    <row r="58" spans="1:43" s="9" customFormat="1" ht="14.25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366"/>
      <c r="X58" s="366"/>
      <c r="Y58" s="66"/>
      <c r="Z58" s="66"/>
      <c r="AA58" s="66"/>
      <c r="AB58" s="80"/>
      <c r="AC58" s="372"/>
      <c r="AD58" s="372"/>
      <c r="AE58" s="372"/>
      <c r="AF58" s="372"/>
      <c r="AG58" s="372"/>
      <c r="AH58" s="13"/>
      <c r="AI58" s="13"/>
      <c r="AJ58" s="13"/>
      <c r="AK58" s="13"/>
      <c r="AL58" s="13"/>
      <c r="AM58" s="13"/>
      <c r="AN58" s="13"/>
      <c r="AO58" s="13"/>
      <c r="AP58" s="13"/>
      <c r="AQ58" s="13"/>
    </row>
    <row r="59" spans="1:43" s="9" customFormat="1" ht="15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366"/>
      <c r="X59" s="366"/>
      <c r="Y59" s="66"/>
      <c r="Z59" s="66"/>
      <c r="AA59" s="66"/>
      <c r="AB59" s="80"/>
      <c r="AC59" s="372"/>
      <c r="AD59" s="372"/>
      <c r="AE59" s="372"/>
      <c r="AF59" s="372"/>
      <c r="AG59" s="372"/>
      <c r="AH59" s="13"/>
      <c r="AI59" s="13"/>
      <c r="AJ59" s="13"/>
      <c r="AK59" s="13"/>
      <c r="AL59" s="13"/>
      <c r="AM59" s="13"/>
      <c r="AN59" s="13"/>
      <c r="AO59" s="13"/>
      <c r="AP59" s="13"/>
      <c r="AQ59" s="13"/>
    </row>
    <row r="60" spans="1:43" s="9" customFormat="1" ht="15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8"/>
      <c r="L60" s="66"/>
      <c r="M60" s="66"/>
      <c r="N60" s="66"/>
      <c r="O60" s="66"/>
      <c r="P60" s="66"/>
      <c r="Q60" s="66"/>
      <c r="R60" s="68"/>
      <c r="S60" s="66"/>
      <c r="T60" s="66"/>
      <c r="U60" s="66"/>
      <c r="V60" s="66"/>
      <c r="W60" s="366"/>
      <c r="X60" s="366"/>
      <c r="Y60" s="66"/>
      <c r="Z60" s="66"/>
      <c r="AA60" s="66"/>
      <c r="AB60" s="80"/>
      <c r="AC60" s="372"/>
      <c r="AD60" s="372"/>
      <c r="AE60" s="372"/>
      <c r="AF60" s="372"/>
      <c r="AG60" s="372"/>
      <c r="AH60" s="13"/>
      <c r="AI60" s="13"/>
      <c r="AJ60" s="13"/>
      <c r="AK60" s="13"/>
      <c r="AL60" s="13"/>
      <c r="AM60" s="13"/>
      <c r="AN60" s="13"/>
      <c r="AO60" s="13"/>
      <c r="AP60" s="13"/>
      <c r="AQ60" s="13"/>
    </row>
    <row r="61" spans="1:43" s="9" customFormat="1" ht="15">
      <c r="A61" s="66"/>
      <c r="B61" s="56"/>
      <c r="C61" s="56"/>
      <c r="D61" s="56"/>
      <c r="E61" s="56"/>
      <c r="F61" s="56"/>
      <c r="G61" s="56"/>
      <c r="H61" s="56"/>
      <c r="I61" s="391"/>
      <c r="J61" s="391"/>
      <c r="K61" s="391"/>
      <c r="L61" s="391"/>
      <c r="M61" s="391"/>
      <c r="N61" s="391"/>
      <c r="O61" s="56"/>
      <c r="P61" s="391"/>
      <c r="Q61" s="391"/>
      <c r="R61" s="391"/>
      <c r="S61" s="391"/>
      <c r="T61" s="391"/>
      <c r="U61" s="391"/>
      <c r="V61" s="391"/>
      <c r="W61" s="391"/>
      <c r="X61" s="391"/>
      <c r="Y61" s="391"/>
      <c r="Z61" s="391"/>
      <c r="AA61" s="391"/>
      <c r="AB61" s="391"/>
      <c r="AC61" s="372"/>
      <c r="AD61" s="372"/>
      <c r="AE61" s="372"/>
      <c r="AF61" s="372"/>
      <c r="AG61" s="372"/>
      <c r="AH61" s="13"/>
      <c r="AI61" s="13"/>
      <c r="AJ61" s="13"/>
      <c r="AK61" s="13"/>
      <c r="AL61" s="13"/>
      <c r="AM61" s="13"/>
      <c r="AN61" s="13"/>
      <c r="AO61" s="13"/>
      <c r="AP61" s="13"/>
      <c r="AQ61" s="13"/>
    </row>
    <row r="62" spans="1:43" s="9" customFormat="1" ht="15.75">
      <c r="A62" s="66"/>
      <c r="B62" s="56"/>
      <c r="C62" s="56"/>
      <c r="D62" s="56"/>
      <c r="E62" s="56"/>
      <c r="F62" s="56"/>
      <c r="G62" s="56"/>
      <c r="H62" s="56"/>
      <c r="I62" s="56"/>
      <c r="J62" s="56"/>
      <c r="K62" s="72"/>
      <c r="L62" s="56"/>
      <c r="M62" s="56"/>
      <c r="N62" s="56"/>
      <c r="O62" s="56"/>
      <c r="P62" s="56"/>
      <c r="Q62" s="56"/>
      <c r="R62" s="72"/>
      <c r="S62" s="56"/>
      <c r="T62" s="56"/>
      <c r="U62" s="56"/>
      <c r="V62" s="56"/>
      <c r="W62" s="366"/>
      <c r="X62" s="366"/>
      <c r="Y62" s="56"/>
      <c r="Z62" s="56"/>
      <c r="AA62" s="56"/>
      <c r="AB62" s="369"/>
      <c r="AC62" s="372"/>
      <c r="AD62" s="372"/>
      <c r="AE62" s="372"/>
      <c r="AF62" s="372"/>
      <c r="AG62" s="372"/>
      <c r="AH62" s="13"/>
      <c r="AI62" s="13"/>
      <c r="AJ62" s="13"/>
      <c r="AK62" s="13"/>
      <c r="AL62" s="13"/>
      <c r="AM62" s="13"/>
      <c r="AN62" s="13"/>
      <c r="AO62" s="13"/>
      <c r="AP62" s="13"/>
      <c r="AQ62" s="13"/>
    </row>
    <row r="63" spans="1:43" s="9" customFormat="1" ht="15.75">
      <c r="A63" s="66"/>
      <c r="B63" s="56"/>
      <c r="C63" s="56"/>
      <c r="D63" s="56"/>
      <c r="E63" s="56"/>
      <c r="F63" s="56"/>
      <c r="G63" s="56"/>
      <c r="H63" s="56"/>
      <c r="I63" s="56"/>
      <c r="J63" s="72"/>
      <c r="K63" s="72"/>
      <c r="L63" s="72"/>
      <c r="M63" s="72"/>
      <c r="N63" s="56"/>
      <c r="O63" s="56"/>
      <c r="P63" s="56"/>
      <c r="Q63" s="72"/>
      <c r="R63" s="72"/>
      <c r="S63" s="72"/>
      <c r="T63" s="72"/>
      <c r="U63" s="72"/>
      <c r="V63" s="72"/>
      <c r="W63" s="311"/>
      <c r="X63" s="311"/>
      <c r="Y63" s="72"/>
      <c r="Z63" s="72"/>
      <c r="AA63" s="72"/>
      <c r="AB63" s="369"/>
      <c r="AC63" s="372"/>
      <c r="AD63" s="372"/>
      <c r="AE63" s="372"/>
      <c r="AF63" s="372"/>
      <c r="AG63" s="372"/>
      <c r="AH63" s="13"/>
      <c r="AI63" s="13"/>
      <c r="AJ63" s="13"/>
      <c r="AK63" s="13"/>
      <c r="AL63" s="13"/>
      <c r="AM63" s="13"/>
      <c r="AN63" s="13"/>
      <c r="AO63" s="13"/>
      <c r="AP63" s="13"/>
      <c r="AQ63" s="13"/>
    </row>
    <row r="64" spans="1:43" s="9" customFormat="1" ht="15.75">
      <c r="A64" s="66"/>
      <c r="B64" s="56"/>
      <c r="C64" s="56"/>
      <c r="D64" s="56"/>
      <c r="E64" s="56"/>
      <c r="F64" s="56"/>
      <c r="G64" s="56"/>
      <c r="H64" s="56"/>
      <c r="I64" s="56"/>
      <c r="J64" s="72"/>
      <c r="K64" s="72"/>
      <c r="L64" s="72"/>
      <c r="M64" s="73"/>
      <c r="N64" s="56"/>
      <c r="O64" s="56"/>
      <c r="P64" s="56"/>
      <c r="Q64" s="72"/>
      <c r="R64" s="72"/>
      <c r="S64" s="72"/>
      <c r="T64" s="72"/>
      <c r="U64" s="72"/>
      <c r="V64" s="72"/>
      <c r="W64" s="311"/>
      <c r="X64" s="311"/>
      <c r="Y64" s="72"/>
      <c r="Z64" s="72"/>
      <c r="AA64" s="72"/>
      <c r="AB64" s="369"/>
      <c r="AC64" s="372"/>
      <c r="AD64" s="372"/>
      <c r="AE64" s="372"/>
      <c r="AF64" s="372"/>
      <c r="AG64" s="372"/>
      <c r="AH64" s="13"/>
      <c r="AI64" s="13"/>
      <c r="AJ64" s="13"/>
      <c r="AK64" s="13"/>
      <c r="AL64" s="13"/>
      <c r="AM64" s="13"/>
      <c r="AN64" s="13"/>
      <c r="AO64" s="13"/>
      <c r="AP64" s="13"/>
      <c r="AQ64" s="13"/>
    </row>
    <row r="65" spans="1:43" s="9" customFormat="1" ht="15.75">
      <c r="A65" s="66"/>
      <c r="B65" s="56"/>
      <c r="C65" s="56"/>
      <c r="D65" s="56"/>
      <c r="E65" s="56"/>
      <c r="F65" s="56"/>
      <c r="G65" s="56"/>
      <c r="H65" s="56"/>
      <c r="I65" s="56"/>
      <c r="J65" s="72"/>
      <c r="K65" s="72"/>
      <c r="L65" s="72"/>
      <c r="M65" s="73"/>
      <c r="N65" s="56"/>
      <c r="O65" s="56"/>
      <c r="P65" s="56"/>
      <c r="Q65" s="72"/>
      <c r="R65" s="72"/>
      <c r="S65" s="72"/>
      <c r="T65" s="72"/>
      <c r="U65" s="72"/>
      <c r="V65" s="72"/>
      <c r="W65" s="311"/>
      <c r="X65" s="311"/>
      <c r="Y65" s="72"/>
      <c r="Z65" s="72"/>
      <c r="AA65" s="72"/>
      <c r="AB65" s="369"/>
      <c r="AC65" s="372"/>
      <c r="AD65" s="372"/>
      <c r="AE65" s="372"/>
      <c r="AF65" s="372"/>
      <c r="AG65" s="372"/>
      <c r="AH65" s="13"/>
      <c r="AI65" s="13"/>
      <c r="AJ65" s="13"/>
      <c r="AK65" s="13"/>
      <c r="AL65" s="13"/>
      <c r="AM65" s="13"/>
      <c r="AN65" s="13"/>
      <c r="AO65" s="13"/>
      <c r="AP65" s="13"/>
      <c r="AQ65" s="13"/>
    </row>
    <row r="66" spans="1:43" s="9" customFormat="1" ht="15.75">
      <c r="A66" s="66"/>
      <c r="B66" s="56"/>
      <c r="C66" s="56"/>
      <c r="D66" s="56"/>
      <c r="E66" s="56"/>
      <c r="F66" s="56"/>
      <c r="G66" s="56"/>
      <c r="H66" s="56"/>
      <c r="I66" s="56"/>
      <c r="J66" s="72"/>
      <c r="K66" s="72"/>
      <c r="L66" s="72"/>
      <c r="M66" s="73"/>
      <c r="N66" s="56"/>
      <c r="O66" s="56"/>
      <c r="P66" s="56"/>
      <c r="Q66" s="72"/>
      <c r="R66" s="72"/>
      <c r="S66" s="72"/>
      <c r="T66" s="72"/>
      <c r="U66" s="72"/>
      <c r="V66" s="72"/>
      <c r="W66" s="311"/>
      <c r="X66" s="311"/>
      <c r="Y66" s="72"/>
      <c r="Z66" s="72"/>
      <c r="AA66" s="72"/>
      <c r="AB66" s="369"/>
      <c r="AC66" s="372"/>
      <c r="AD66" s="372"/>
      <c r="AE66" s="372"/>
      <c r="AF66" s="372"/>
      <c r="AG66" s="372"/>
      <c r="AH66" s="13"/>
      <c r="AI66" s="13"/>
      <c r="AJ66" s="13"/>
      <c r="AK66" s="13"/>
      <c r="AL66" s="13"/>
      <c r="AM66" s="13"/>
      <c r="AN66" s="13"/>
      <c r="AO66" s="13"/>
      <c r="AP66" s="13"/>
      <c r="AQ66" s="13"/>
    </row>
    <row r="67" spans="1:43" s="9" customFormat="1" ht="15.75">
      <c r="A67" s="66"/>
      <c r="B67" s="56"/>
      <c r="C67" s="56"/>
      <c r="D67" s="56"/>
      <c r="E67" s="56"/>
      <c r="F67" s="56"/>
      <c r="G67" s="56"/>
      <c r="H67" s="56"/>
      <c r="I67" s="56"/>
      <c r="J67" s="74"/>
      <c r="K67" s="72"/>
      <c r="L67" s="72"/>
      <c r="M67" s="74"/>
      <c r="N67" s="56"/>
      <c r="O67" s="56"/>
      <c r="P67" s="56"/>
      <c r="Q67" s="74"/>
      <c r="R67" s="72"/>
      <c r="S67" s="72"/>
      <c r="T67" s="72"/>
      <c r="U67" s="72"/>
      <c r="V67" s="72"/>
      <c r="W67" s="311"/>
      <c r="X67" s="311"/>
      <c r="Y67" s="72"/>
      <c r="Z67" s="72"/>
      <c r="AA67" s="72"/>
      <c r="AB67" s="369"/>
      <c r="AC67" s="372"/>
      <c r="AD67" s="372"/>
      <c r="AE67" s="372"/>
      <c r="AF67" s="372"/>
      <c r="AG67" s="372"/>
      <c r="AH67" s="13"/>
      <c r="AI67" s="13"/>
      <c r="AJ67" s="13"/>
      <c r="AK67" s="13"/>
      <c r="AL67" s="13"/>
      <c r="AM67" s="13"/>
      <c r="AN67" s="13"/>
      <c r="AO67" s="13"/>
      <c r="AP67" s="13"/>
      <c r="AQ67" s="13"/>
    </row>
    <row r="68" spans="1:43" s="9" customFormat="1" ht="15.75">
      <c r="A68" s="66"/>
      <c r="B68" s="56"/>
      <c r="C68" s="56"/>
      <c r="D68" s="56"/>
      <c r="E68" s="56"/>
      <c r="F68" s="56"/>
      <c r="G68" s="56"/>
      <c r="H68" s="56"/>
      <c r="I68" s="56"/>
      <c r="J68" s="75"/>
      <c r="K68" s="72"/>
      <c r="L68" s="72"/>
      <c r="M68" s="75"/>
      <c r="N68" s="56"/>
      <c r="O68" s="56"/>
      <c r="P68" s="56"/>
      <c r="Q68" s="75"/>
      <c r="R68" s="72"/>
      <c r="S68" s="72"/>
      <c r="T68" s="72"/>
      <c r="U68" s="72"/>
      <c r="V68" s="72"/>
      <c r="W68" s="311"/>
      <c r="X68" s="311"/>
      <c r="Y68" s="72"/>
      <c r="Z68" s="72"/>
      <c r="AA68" s="72"/>
      <c r="AB68" s="369"/>
      <c r="AC68" s="372"/>
      <c r="AD68" s="372"/>
      <c r="AE68" s="372"/>
      <c r="AF68" s="372"/>
      <c r="AG68" s="372"/>
      <c r="AH68" s="13"/>
      <c r="AI68" s="13"/>
      <c r="AJ68" s="13"/>
      <c r="AK68" s="13"/>
      <c r="AL68" s="13"/>
      <c r="AM68" s="13"/>
      <c r="AN68" s="13"/>
      <c r="AO68" s="13"/>
      <c r="AP68" s="13"/>
      <c r="AQ68" s="13"/>
    </row>
    <row r="69" spans="1:43" s="9" customFormat="1" ht="15.75">
      <c r="A69" s="66"/>
      <c r="B69" s="56"/>
      <c r="C69" s="56"/>
      <c r="D69" s="56"/>
      <c r="E69" s="56"/>
      <c r="F69" s="56"/>
      <c r="G69" s="56"/>
      <c r="H69" s="56"/>
      <c r="I69" s="56"/>
      <c r="J69" s="75"/>
      <c r="K69" s="72"/>
      <c r="L69" s="72"/>
      <c r="M69" s="75"/>
      <c r="N69" s="56"/>
      <c r="O69" s="56"/>
      <c r="P69" s="56"/>
      <c r="Q69" s="75"/>
      <c r="R69" s="72"/>
      <c r="S69" s="72"/>
      <c r="T69" s="72"/>
      <c r="U69" s="72"/>
      <c r="V69" s="72"/>
      <c r="W69" s="311"/>
      <c r="X69" s="311"/>
      <c r="Y69" s="72"/>
      <c r="Z69" s="72"/>
      <c r="AA69" s="72"/>
      <c r="AB69" s="369"/>
      <c r="AC69" s="372"/>
      <c r="AD69" s="372"/>
      <c r="AE69" s="372"/>
      <c r="AF69" s="372"/>
      <c r="AG69" s="372"/>
      <c r="AH69" s="13"/>
      <c r="AI69" s="13"/>
      <c r="AJ69" s="13"/>
      <c r="AK69" s="13"/>
      <c r="AL69" s="13"/>
      <c r="AM69" s="13"/>
      <c r="AN69" s="13"/>
      <c r="AO69" s="13"/>
      <c r="AP69" s="13"/>
      <c r="AQ69" s="13"/>
    </row>
    <row r="70" spans="1:43" s="9" customFormat="1" ht="15.75">
      <c r="A70" s="56"/>
      <c r="B70" s="56"/>
      <c r="C70" s="56"/>
      <c r="D70" s="56"/>
      <c r="E70" s="56"/>
      <c r="F70" s="56"/>
      <c r="G70" s="56"/>
      <c r="H70" s="56"/>
      <c r="I70" s="56"/>
      <c r="J70" s="72"/>
      <c r="K70" s="72"/>
      <c r="L70" s="72"/>
      <c r="M70" s="72"/>
      <c r="N70" s="56"/>
      <c r="O70" s="56"/>
      <c r="P70" s="56"/>
      <c r="Q70" s="72"/>
      <c r="R70" s="72"/>
      <c r="S70" s="72"/>
      <c r="T70" s="72"/>
      <c r="U70" s="72"/>
      <c r="V70" s="72"/>
      <c r="W70" s="311"/>
      <c r="X70" s="311"/>
      <c r="Y70" s="72"/>
      <c r="Z70" s="72"/>
      <c r="AA70" s="72"/>
      <c r="AB70" s="369"/>
      <c r="AC70" s="372"/>
      <c r="AD70" s="372"/>
      <c r="AE70" s="372"/>
      <c r="AF70" s="372"/>
      <c r="AG70" s="372"/>
      <c r="AH70" s="13"/>
      <c r="AI70" s="13"/>
      <c r="AJ70" s="13"/>
      <c r="AK70" s="13"/>
      <c r="AL70" s="13"/>
      <c r="AM70" s="13"/>
      <c r="AN70" s="13"/>
      <c r="AO70" s="13"/>
      <c r="AP70" s="13"/>
      <c r="AQ70" s="13"/>
    </row>
    <row r="71" spans="1:28" ht="15.7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366"/>
      <c r="X71" s="366"/>
      <c r="Y71" s="56"/>
      <c r="Z71" s="56"/>
      <c r="AA71" s="56"/>
      <c r="AB71" s="369"/>
    </row>
    <row r="72" spans="1:28" ht="15.7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366"/>
      <c r="X72" s="366"/>
      <c r="Y72" s="56"/>
      <c r="Z72" s="56"/>
      <c r="AA72" s="56"/>
      <c r="AB72" s="369"/>
    </row>
    <row r="73" spans="1:28" ht="15.75">
      <c r="A73" s="76"/>
      <c r="B73" s="72"/>
      <c r="C73" s="56"/>
      <c r="D73" s="56"/>
      <c r="E73" s="66"/>
      <c r="F73" s="56"/>
      <c r="G73" s="56"/>
      <c r="H73" s="56"/>
      <c r="I73" s="56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352"/>
      <c r="X73" s="352"/>
      <c r="Y73" s="77"/>
      <c r="Z73" s="77"/>
      <c r="AA73" s="77"/>
      <c r="AB73" s="369"/>
    </row>
    <row r="74" spans="1:28" ht="15.75">
      <c r="A74" s="76"/>
      <c r="B74" s="56"/>
      <c r="C74" s="56"/>
      <c r="D74" s="56"/>
      <c r="E74" s="66"/>
      <c r="F74" s="56"/>
      <c r="G74" s="56"/>
      <c r="H74" s="56"/>
      <c r="I74" s="56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352"/>
      <c r="X74" s="352"/>
      <c r="Y74" s="77"/>
      <c r="Z74" s="77"/>
      <c r="AA74" s="77"/>
      <c r="AB74" s="369"/>
    </row>
    <row r="75" spans="1:28" ht="15.75">
      <c r="A75" s="76"/>
      <c r="B75" s="72"/>
      <c r="C75" s="56"/>
      <c r="D75" s="56"/>
      <c r="E75" s="66"/>
      <c r="F75" s="56"/>
      <c r="G75" s="56"/>
      <c r="H75" s="56"/>
      <c r="I75" s="56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352"/>
      <c r="X75" s="352"/>
      <c r="Y75" s="77"/>
      <c r="Z75" s="77"/>
      <c r="AA75" s="77"/>
      <c r="AB75" s="369"/>
    </row>
    <row r="76" spans="1:28" ht="15.75">
      <c r="A76" s="76"/>
      <c r="B76" s="56"/>
      <c r="C76" s="56"/>
      <c r="D76" s="56"/>
      <c r="E76" s="66"/>
      <c r="F76" s="56"/>
      <c r="G76" s="56"/>
      <c r="H76" s="56"/>
      <c r="I76" s="56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352"/>
      <c r="X76" s="352"/>
      <c r="Y76" s="77"/>
      <c r="Z76" s="77"/>
      <c r="AA76" s="77"/>
      <c r="AB76" s="369"/>
    </row>
    <row r="77" spans="1:28" ht="15">
      <c r="A77" s="24"/>
      <c r="B77" s="16"/>
      <c r="C77" s="13"/>
      <c r="D77" s="13"/>
      <c r="E77" s="19"/>
      <c r="F77" s="13"/>
      <c r="G77" s="13"/>
      <c r="H77" s="13"/>
      <c r="I77" s="13"/>
      <c r="J77" s="20"/>
      <c r="K77" s="18"/>
      <c r="L77" s="18"/>
      <c r="M77" s="20"/>
      <c r="N77" s="18"/>
      <c r="O77" s="18"/>
      <c r="P77" s="18"/>
      <c r="Q77" s="20"/>
      <c r="R77" s="18"/>
      <c r="S77" s="18"/>
      <c r="T77" s="18"/>
      <c r="U77" s="18"/>
      <c r="V77" s="18"/>
      <c r="W77" s="381"/>
      <c r="X77" s="381"/>
      <c r="Y77" s="18"/>
      <c r="Z77" s="18"/>
      <c r="AA77" s="18"/>
      <c r="AB77" s="372"/>
    </row>
    <row r="78" spans="1:28" ht="15">
      <c r="A78" s="12"/>
      <c r="B78" s="23"/>
      <c r="C78" s="13"/>
      <c r="D78" s="13"/>
      <c r="E78" s="13"/>
      <c r="F78" s="13"/>
      <c r="G78" s="13"/>
      <c r="H78" s="13"/>
      <c r="I78" s="13"/>
      <c r="J78" s="20"/>
      <c r="K78" s="21"/>
      <c r="L78" s="21"/>
      <c r="M78" s="22"/>
      <c r="N78" s="21"/>
      <c r="O78" s="21"/>
      <c r="P78" s="21"/>
      <c r="Q78" s="20"/>
      <c r="R78" s="21"/>
      <c r="S78" s="21"/>
      <c r="T78" s="21"/>
      <c r="U78" s="21"/>
      <c r="V78" s="21"/>
      <c r="W78" s="382"/>
      <c r="X78" s="382"/>
      <c r="Y78" s="21"/>
      <c r="Z78" s="21"/>
      <c r="AA78" s="21"/>
      <c r="AB78" s="372"/>
    </row>
    <row r="79" spans="1:28" ht="15">
      <c r="A79" s="12"/>
      <c r="B79" s="12"/>
      <c r="C79" s="13"/>
      <c r="D79" s="13"/>
      <c r="E79" s="13"/>
      <c r="F79" s="13"/>
      <c r="G79" s="13"/>
      <c r="H79" s="13"/>
      <c r="I79" s="13"/>
      <c r="J79" s="20"/>
      <c r="K79" s="21"/>
      <c r="L79" s="21"/>
      <c r="M79" s="22"/>
      <c r="N79" s="21"/>
      <c r="O79" s="21"/>
      <c r="P79" s="21"/>
      <c r="Q79" s="20"/>
      <c r="R79" s="21"/>
      <c r="S79" s="21"/>
      <c r="T79" s="21"/>
      <c r="U79" s="21"/>
      <c r="V79" s="21"/>
      <c r="W79" s="382"/>
      <c r="X79" s="382"/>
      <c r="Y79" s="21"/>
      <c r="Z79" s="21"/>
      <c r="AA79" s="21"/>
      <c r="AB79" s="372"/>
    </row>
    <row r="80" spans="1:21" ht="15">
      <c r="A80" s="13"/>
      <c r="B80" s="13"/>
      <c r="C80" s="13"/>
      <c r="D80" s="13"/>
      <c r="E80" s="13"/>
      <c r="F80" s="13"/>
      <c r="G80" s="20"/>
      <c r="H80" s="21"/>
      <c r="I80" s="21"/>
      <c r="J80" s="22"/>
      <c r="K80" s="21"/>
      <c r="L80" s="21"/>
      <c r="M80" s="21"/>
      <c r="N80" s="20"/>
      <c r="O80" s="21"/>
      <c r="P80" s="21"/>
      <c r="Q80" s="22"/>
      <c r="R80" s="13"/>
      <c r="S80" s="19"/>
      <c r="T80" s="19"/>
      <c r="U80" s="19"/>
    </row>
    <row r="81" spans="1:21" ht="15">
      <c r="A81" s="13"/>
      <c r="B81" s="13"/>
      <c r="C81" s="13"/>
      <c r="D81" s="13"/>
      <c r="E81" s="13"/>
      <c r="F81" s="13"/>
      <c r="G81" s="20"/>
      <c r="H81" s="21"/>
      <c r="I81" s="21"/>
      <c r="J81" s="22"/>
      <c r="K81" s="21"/>
      <c r="L81" s="21"/>
      <c r="M81" s="21"/>
      <c r="N81" s="20"/>
      <c r="O81" s="21"/>
      <c r="P81" s="21"/>
      <c r="Q81" s="22"/>
      <c r="R81" s="13"/>
      <c r="S81" s="19"/>
      <c r="T81" s="19"/>
      <c r="U81" s="19"/>
    </row>
    <row r="82" spans="1:21" ht="1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</row>
  </sheetData>
  <sheetProtection/>
  <mergeCells count="13">
    <mergeCell ref="A1:R1"/>
    <mergeCell ref="A2:R2"/>
    <mergeCell ref="A5:R5"/>
    <mergeCell ref="I61:N61"/>
    <mergeCell ref="P61:AB61"/>
    <mergeCell ref="A4:R4"/>
    <mergeCell ref="F8:K8"/>
    <mergeCell ref="M8:R8"/>
    <mergeCell ref="B3:S3"/>
    <mergeCell ref="A56:AB56"/>
    <mergeCell ref="A57:AB57"/>
    <mergeCell ref="A49:R49"/>
    <mergeCell ref="A50:R50"/>
  </mergeCells>
  <printOptions/>
  <pageMargins left="0.3937007874015748" right="0.3937007874015748" top="0.5511811023622047" bottom="0.5511811023622047" header="0.5511811023622047" footer="0.5511811023622047"/>
  <pageSetup fitToHeight="1" fitToWidth="1" horizontalDpi="600" verticalDpi="600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X68"/>
  <sheetViews>
    <sheetView showGridLines="0" zoomScale="80" zoomScaleNormal="80" zoomScaleSheetLayoutView="75" workbookViewId="0" topLeftCell="A1">
      <selection activeCell="L46" sqref="L46"/>
    </sheetView>
  </sheetViews>
  <sheetFormatPr defaultColWidth="9.140625" defaultRowHeight="12.75"/>
  <cols>
    <col min="1" max="1" width="3.57421875" style="0" customWidth="1"/>
    <col min="2" max="2" width="7.140625" style="0" customWidth="1"/>
    <col min="3" max="3" width="9.8515625" style="0" customWidth="1"/>
    <col min="4" max="4" width="29.00390625" style="0" customWidth="1"/>
    <col min="5" max="5" width="8.57421875" style="0" customWidth="1"/>
    <col min="6" max="6" width="4.00390625" style="0" customWidth="1"/>
    <col min="7" max="7" width="12.421875" style="0" customWidth="1"/>
    <col min="8" max="8" width="3.00390625" style="0" customWidth="1"/>
    <col min="9" max="9" width="5.140625" style="0" customWidth="1"/>
    <col min="10" max="10" width="16.00390625" style="0" customWidth="1"/>
    <col min="11" max="11" width="3.421875" style="0" customWidth="1"/>
    <col min="12" max="12" width="10.57421875" style="0" bestFit="1" customWidth="1"/>
    <col min="13" max="13" width="13.421875" style="0" bestFit="1" customWidth="1"/>
    <col min="16" max="16" width="9.421875" style="0" bestFit="1" customWidth="1"/>
    <col min="17" max="17" width="9.28125" style="0" bestFit="1" customWidth="1"/>
    <col min="19" max="19" width="9.421875" style="0" bestFit="1" customWidth="1"/>
    <col min="20" max="20" width="9.28125" style="0" bestFit="1" customWidth="1"/>
  </cols>
  <sheetData>
    <row r="1" spans="1:17" ht="39.75" customHeight="1">
      <c r="A1" s="399" t="str">
        <f>+'Comprehensive Income'!A1</f>
        <v>MARCO HOLDINGS BERHAD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4"/>
      <c r="M1" s="78"/>
      <c r="N1" s="78"/>
      <c r="O1" s="78"/>
      <c r="P1" s="34"/>
      <c r="Q1" s="34"/>
    </row>
    <row r="2" spans="1:17" ht="12.75" customHeight="1">
      <c r="A2" s="400" t="str">
        <f>+'Comprehensive Income'!A2</f>
        <v>(Incorporated in Malaysia - 8985-P)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34"/>
      <c r="M2" s="78"/>
      <c r="N2" s="78"/>
      <c r="O2" s="78"/>
      <c r="P2" s="34"/>
      <c r="Q2" s="34"/>
    </row>
    <row r="3" spans="1:17" ht="12.75" customHeight="1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4"/>
      <c r="M3" s="78"/>
      <c r="N3" s="78"/>
      <c r="O3" s="78"/>
      <c r="P3" s="34"/>
      <c r="Q3" s="34"/>
    </row>
    <row r="4" spans="1:19" ht="22.5" customHeight="1">
      <c r="A4" s="34"/>
      <c r="B4" s="404" t="s">
        <v>124</v>
      </c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</row>
    <row r="5" spans="1:17" ht="22.5" customHeight="1">
      <c r="A5" s="403" t="s">
        <v>145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34"/>
      <c r="M5" s="78"/>
      <c r="N5" s="78"/>
      <c r="O5" s="78"/>
      <c r="P5" s="34"/>
      <c r="Q5" s="34"/>
    </row>
    <row r="6" spans="1:17" ht="12.75" customHeight="1">
      <c r="A6" s="400" t="s">
        <v>57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120"/>
      <c r="M6" s="66"/>
      <c r="N6" s="66"/>
      <c r="O6" s="66"/>
      <c r="P6" s="34"/>
      <c r="Q6" s="34"/>
    </row>
    <row r="7" spans="1:17" ht="12.75">
      <c r="A7" s="91"/>
      <c r="B7" s="91"/>
      <c r="C7" s="91"/>
      <c r="D7" s="91"/>
      <c r="E7" s="221"/>
      <c r="F7" s="34"/>
      <c r="G7" s="34"/>
      <c r="H7" s="34"/>
      <c r="I7" s="34"/>
      <c r="J7" s="34"/>
      <c r="K7" s="34"/>
      <c r="L7" s="120"/>
      <c r="M7" s="66"/>
      <c r="N7" s="66"/>
      <c r="O7" s="66"/>
      <c r="P7" s="34"/>
      <c r="Q7" s="34"/>
    </row>
    <row r="8" spans="1:17" ht="12.75" customHeight="1">
      <c r="A8" s="38"/>
      <c r="B8" s="39"/>
      <c r="C8" s="39"/>
      <c r="D8" s="39"/>
      <c r="E8" s="42"/>
      <c r="F8" s="176"/>
      <c r="G8" s="177"/>
      <c r="H8" s="178"/>
      <c r="I8" s="122"/>
      <c r="J8" s="122"/>
      <c r="K8" s="123"/>
      <c r="L8" s="120"/>
      <c r="M8" s="66"/>
      <c r="N8" s="66"/>
      <c r="O8" s="66"/>
      <c r="P8" s="34"/>
      <c r="Q8" s="34"/>
    </row>
    <row r="9" spans="1:22" ht="12.75" customHeight="1">
      <c r="A9" s="38"/>
      <c r="B9" s="39"/>
      <c r="C9" s="39"/>
      <c r="D9" s="39"/>
      <c r="E9" s="42"/>
      <c r="F9" s="179"/>
      <c r="G9" s="180"/>
      <c r="H9" s="181"/>
      <c r="I9" s="124"/>
      <c r="J9" s="307" t="s">
        <v>106</v>
      </c>
      <c r="K9" s="126"/>
      <c r="L9" s="120"/>
      <c r="M9" s="66"/>
      <c r="N9" s="66"/>
      <c r="O9" s="66"/>
      <c r="P9" s="66"/>
      <c r="Q9" s="66"/>
      <c r="R9" s="19"/>
      <c r="S9" s="19"/>
      <c r="T9" s="19"/>
      <c r="U9" s="19"/>
      <c r="V9" s="19"/>
    </row>
    <row r="10" spans="1:22" ht="12.75" customHeight="1">
      <c r="A10" s="38"/>
      <c r="B10" s="39"/>
      <c r="C10" s="39"/>
      <c r="D10" s="39"/>
      <c r="E10" s="42"/>
      <c r="F10" s="179"/>
      <c r="G10" s="180" t="s">
        <v>99</v>
      </c>
      <c r="H10" s="181"/>
      <c r="I10" s="305"/>
      <c r="J10" s="306" t="s">
        <v>98</v>
      </c>
      <c r="K10" s="126"/>
      <c r="L10" s="120"/>
      <c r="M10" s="66"/>
      <c r="N10" s="66"/>
      <c r="O10" s="66"/>
      <c r="P10" s="66"/>
      <c r="Q10" s="66"/>
      <c r="R10" s="19"/>
      <c r="S10" s="19"/>
      <c r="T10" s="19"/>
      <c r="U10" s="19"/>
      <c r="V10" s="19"/>
    </row>
    <row r="11" spans="1:22" ht="12.75" customHeight="1">
      <c r="A11" s="38"/>
      <c r="B11" s="39"/>
      <c r="C11" s="39"/>
      <c r="D11" s="39"/>
      <c r="E11" s="44" t="s">
        <v>83</v>
      </c>
      <c r="F11" s="179"/>
      <c r="G11" s="182">
        <f>'Comprehensive Income'!G14</f>
        <v>40451</v>
      </c>
      <c r="H11" s="181"/>
      <c r="I11" s="124"/>
      <c r="J11" s="127">
        <v>40178</v>
      </c>
      <c r="K11" s="126"/>
      <c r="L11" s="120"/>
      <c r="M11" s="66"/>
      <c r="N11" s="66"/>
      <c r="O11" s="66"/>
      <c r="P11" s="66"/>
      <c r="Q11" s="66"/>
      <c r="R11" s="19"/>
      <c r="S11" s="19"/>
      <c r="T11" s="19"/>
      <c r="U11" s="19"/>
      <c r="V11" s="19"/>
    </row>
    <row r="12" spans="1:22" ht="12.75" customHeight="1">
      <c r="A12" s="45"/>
      <c r="B12" s="46"/>
      <c r="C12" s="46"/>
      <c r="D12" s="46"/>
      <c r="E12" s="79"/>
      <c r="F12" s="242"/>
      <c r="G12" s="243" t="s">
        <v>0</v>
      </c>
      <c r="H12" s="244"/>
      <c r="I12" s="226"/>
      <c r="J12" s="227"/>
      <c r="K12" s="228"/>
      <c r="L12" s="120"/>
      <c r="M12" s="66"/>
      <c r="N12" s="66"/>
      <c r="O12" s="66"/>
      <c r="P12" s="66"/>
      <c r="Q12" s="66"/>
      <c r="R12" s="19"/>
      <c r="S12" s="19"/>
      <c r="T12" s="19"/>
      <c r="U12" s="19"/>
      <c r="V12" s="19"/>
    </row>
    <row r="13" spans="1:22" ht="12.75" customHeight="1">
      <c r="A13" s="38"/>
      <c r="B13" s="39"/>
      <c r="C13" s="39"/>
      <c r="D13" s="39"/>
      <c r="E13" s="49"/>
      <c r="F13" s="186"/>
      <c r="G13" s="187"/>
      <c r="H13" s="188"/>
      <c r="I13" s="131"/>
      <c r="J13" s="75"/>
      <c r="K13" s="132"/>
      <c r="L13" s="120"/>
      <c r="M13" s="69"/>
      <c r="N13" s="66"/>
      <c r="O13" s="66"/>
      <c r="P13" s="66"/>
      <c r="Q13" s="66"/>
      <c r="R13" s="19"/>
      <c r="S13" s="19"/>
      <c r="T13" s="19"/>
      <c r="U13" s="19"/>
      <c r="V13" s="19"/>
    </row>
    <row r="14" spans="1:22" ht="12.75" customHeight="1">
      <c r="A14" s="38"/>
      <c r="B14" s="39"/>
      <c r="C14" s="39"/>
      <c r="D14" s="39"/>
      <c r="E14" s="44"/>
      <c r="F14" s="179"/>
      <c r="G14" s="253" t="s">
        <v>3</v>
      </c>
      <c r="H14" s="254"/>
      <c r="I14" s="255"/>
      <c r="J14" s="256" t="s">
        <v>3</v>
      </c>
      <c r="K14" s="126"/>
      <c r="L14" s="362"/>
      <c r="M14" s="66"/>
      <c r="N14" s="66"/>
      <c r="O14" s="66"/>
      <c r="P14" s="66"/>
      <c r="Q14" s="66"/>
      <c r="R14" s="19"/>
      <c r="S14" s="19"/>
      <c r="T14" s="19"/>
      <c r="U14" s="19"/>
      <c r="V14" s="19"/>
    </row>
    <row r="15" spans="1:24" ht="12.75" customHeight="1">
      <c r="A15" s="38"/>
      <c r="B15" s="54" t="s">
        <v>68</v>
      </c>
      <c r="C15" s="39"/>
      <c r="D15" s="39"/>
      <c r="E15" s="49"/>
      <c r="F15" s="186"/>
      <c r="G15" s="189"/>
      <c r="H15" s="188"/>
      <c r="I15" s="131"/>
      <c r="J15" s="72"/>
      <c r="K15" s="132"/>
      <c r="L15" s="120"/>
      <c r="M15" s="66"/>
      <c r="N15" s="66"/>
      <c r="O15" s="80"/>
      <c r="P15" s="80"/>
      <c r="Q15" s="80"/>
      <c r="R15" s="31"/>
      <c r="S15" s="31"/>
      <c r="T15" s="31"/>
      <c r="U15" s="31"/>
      <c r="V15" s="31"/>
      <c r="W15" s="28"/>
      <c r="X15" s="28"/>
    </row>
    <row r="16" spans="1:24" ht="12.75" customHeight="1">
      <c r="A16" s="38"/>
      <c r="B16" s="54" t="s">
        <v>69</v>
      </c>
      <c r="C16" s="39"/>
      <c r="D16" s="39"/>
      <c r="E16" s="49"/>
      <c r="F16" s="186"/>
      <c r="G16" s="190"/>
      <c r="H16" s="191"/>
      <c r="I16" s="133"/>
      <c r="J16" s="56"/>
      <c r="K16" s="132"/>
      <c r="L16" s="120"/>
      <c r="M16" s="66"/>
      <c r="N16" s="66"/>
      <c r="O16" s="80"/>
      <c r="P16" s="80"/>
      <c r="Q16" s="80"/>
      <c r="R16" s="31"/>
      <c r="S16" s="31"/>
      <c r="T16" s="31"/>
      <c r="U16" s="31"/>
      <c r="V16" s="31"/>
      <c r="W16" s="28"/>
      <c r="X16" s="28"/>
    </row>
    <row r="17" spans="1:24" ht="12.75" customHeight="1">
      <c r="A17" s="38"/>
      <c r="B17" s="34"/>
      <c r="C17" s="39" t="s">
        <v>70</v>
      </c>
      <c r="D17" s="39"/>
      <c r="E17" s="49"/>
      <c r="F17" s="186"/>
      <c r="G17" s="202">
        <v>629</v>
      </c>
      <c r="H17" s="203"/>
      <c r="I17" s="143"/>
      <c r="J17" s="144">
        <v>206</v>
      </c>
      <c r="K17" s="132"/>
      <c r="L17" s="120"/>
      <c r="M17" s="66"/>
      <c r="N17" s="66"/>
      <c r="O17" s="80"/>
      <c r="P17" s="80"/>
      <c r="Q17" s="80"/>
      <c r="R17" s="31"/>
      <c r="S17" s="31"/>
      <c r="T17" s="31"/>
      <c r="U17" s="31"/>
      <c r="V17" s="31"/>
      <c r="W17" s="28"/>
      <c r="X17" s="28"/>
    </row>
    <row r="18" spans="1:24" ht="12.75" customHeight="1">
      <c r="A18" s="38"/>
      <c r="B18" s="34"/>
      <c r="C18" s="39" t="s">
        <v>82</v>
      </c>
      <c r="D18" s="39"/>
      <c r="E18" s="49"/>
      <c r="F18" s="186"/>
      <c r="G18" s="202">
        <v>1329</v>
      </c>
      <c r="H18" s="203"/>
      <c r="I18" s="143"/>
      <c r="J18" s="144">
        <v>1329</v>
      </c>
      <c r="K18" s="132"/>
      <c r="L18" s="240"/>
      <c r="M18" s="66"/>
      <c r="N18" s="82"/>
      <c r="O18" s="80"/>
      <c r="P18" s="80"/>
      <c r="Q18" s="80"/>
      <c r="R18" s="31"/>
      <c r="S18" s="31"/>
      <c r="T18" s="31"/>
      <c r="U18" s="31"/>
      <c r="V18" s="31"/>
      <c r="W18" s="28"/>
      <c r="X18" s="28"/>
    </row>
    <row r="19" spans="1:24" ht="12.75" customHeight="1">
      <c r="A19" s="38"/>
      <c r="B19" s="34"/>
      <c r="C19" s="39" t="s">
        <v>84</v>
      </c>
      <c r="D19" s="39"/>
      <c r="E19" s="49">
        <v>10</v>
      </c>
      <c r="F19" s="186"/>
      <c r="G19" s="202">
        <v>44247</v>
      </c>
      <c r="H19" s="203"/>
      <c r="I19" s="143"/>
      <c r="J19" s="144">
        <v>44247</v>
      </c>
      <c r="K19" s="132"/>
      <c r="L19" s="240"/>
      <c r="M19" s="66"/>
      <c r="N19" s="82"/>
      <c r="O19" s="80"/>
      <c r="P19" s="80"/>
      <c r="Q19" s="80"/>
      <c r="R19" s="31"/>
      <c r="S19" s="31"/>
      <c r="T19" s="31"/>
      <c r="U19" s="31"/>
      <c r="V19" s="31"/>
      <c r="W19" s="28"/>
      <c r="X19" s="28"/>
    </row>
    <row r="20" spans="1:24" ht="12.75" customHeight="1">
      <c r="A20" s="38"/>
      <c r="B20" s="34"/>
      <c r="C20" s="39" t="s">
        <v>92</v>
      </c>
      <c r="D20" s="39"/>
      <c r="E20" s="49"/>
      <c r="F20" s="186"/>
      <c r="G20" s="202">
        <v>137</v>
      </c>
      <c r="H20" s="203"/>
      <c r="I20" s="143"/>
      <c r="J20" s="144">
        <v>119</v>
      </c>
      <c r="K20" s="132"/>
      <c r="L20" s="240"/>
      <c r="M20" s="66"/>
      <c r="N20" s="82"/>
      <c r="O20" s="80"/>
      <c r="P20" s="80"/>
      <c r="Q20" s="80"/>
      <c r="R20" s="31"/>
      <c r="S20" s="31"/>
      <c r="T20" s="31"/>
      <c r="U20" s="31"/>
      <c r="V20" s="31"/>
      <c r="W20" s="28"/>
      <c r="X20" s="28"/>
    </row>
    <row r="21" spans="1:24" ht="12.75" customHeight="1">
      <c r="A21" s="38"/>
      <c r="B21" s="39"/>
      <c r="C21" s="39"/>
      <c r="D21" s="39"/>
      <c r="E21" s="49"/>
      <c r="F21" s="186"/>
      <c r="G21" s="245">
        <f>SUM(G17:G20)</f>
        <v>46342</v>
      </c>
      <c r="H21" s="246"/>
      <c r="I21" s="229"/>
      <c r="J21" s="230">
        <f>SUM(J17:J20)</f>
        <v>45901</v>
      </c>
      <c r="K21" s="132"/>
      <c r="L21" s="120"/>
      <c r="M21" s="66"/>
      <c r="N21" s="66"/>
      <c r="O21" s="80"/>
      <c r="P21" s="80"/>
      <c r="Q21" s="80"/>
      <c r="R21" s="31"/>
      <c r="S21" s="31"/>
      <c r="T21" s="31"/>
      <c r="U21" s="31"/>
      <c r="V21" s="31"/>
      <c r="W21" s="28"/>
      <c r="X21" s="28"/>
    </row>
    <row r="22" spans="1:24" ht="12.75" customHeight="1">
      <c r="A22" s="38"/>
      <c r="B22" s="39"/>
      <c r="C22" s="39"/>
      <c r="D22" s="39"/>
      <c r="E22" s="49"/>
      <c r="F22" s="186"/>
      <c r="G22" s="202"/>
      <c r="H22" s="203"/>
      <c r="I22" s="143"/>
      <c r="J22" s="144"/>
      <c r="K22" s="132"/>
      <c r="L22" s="120"/>
      <c r="M22" s="66"/>
      <c r="N22" s="66"/>
      <c r="O22" s="80"/>
      <c r="P22" s="80"/>
      <c r="Q22" s="80"/>
      <c r="R22" s="31"/>
      <c r="S22" s="31"/>
      <c r="T22" s="31"/>
      <c r="U22" s="31"/>
      <c r="V22" s="31"/>
      <c r="W22" s="28"/>
      <c r="X22" s="28"/>
    </row>
    <row r="23" spans="1:24" ht="12.75" customHeight="1">
      <c r="A23" s="38"/>
      <c r="B23" s="54" t="s">
        <v>4</v>
      </c>
      <c r="C23" s="39"/>
      <c r="D23" s="39"/>
      <c r="E23" s="49"/>
      <c r="F23" s="186"/>
      <c r="G23" s="202"/>
      <c r="H23" s="203"/>
      <c r="I23" s="143"/>
      <c r="J23" s="144"/>
      <c r="K23" s="132"/>
      <c r="L23" s="120"/>
      <c r="M23" s="66"/>
      <c r="N23" s="66"/>
      <c r="O23" s="80"/>
      <c r="P23" s="80"/>
      <c r="Q23" s="80"/>
      <c r="R23" s="31"/>
      <c r="S23" s="31"/>
      <c r="T23" s="31"/>
      <c r="U23" s="31"/>
      <c r="V23" s="31"/>
      <c r="W23" s="28"/>
      <c r="X23" s="28"/>
    </row>
    <row r="24" spans="1:24" ht="12.75" customHeight="1">
      <c r="A24" s="83"/>
      <c r="B24" s="39"/>
      <c r="C24" s="39" t="s">
        <v>24</v>
      </c>
      <c r="D24" s="39"/>
      <c r="E24" s="49"/>
      <c r="F24" s="186"/>
      <c r="G24" s="202">
        <v>8399</v>
      </c>
      <c r="H24" s="203"/>
      <c r="I24" s="143"/>
      <c r="J24" s="144">
        <v>6196</v>
      </c>
      <c r="K24" s="231"/>
      <c r="L24" s="120"/>
      <c r="M24" s="66"/>
      <c r="N24" s="66"/>
      <c r="O24" s="80"/>
      <c r="P24" s="80"/>
      <c r="Q24" s="80"/>
      <c r="R24" s="31"/>
      <c r="S24" s="31"/>
      <c r="T24" s="31"/>
      <c r="U24" s="31"/>
      <c r="V24" s="31"/>
      <c r="W24" s="28"/>
      <c r="X24" s="28"/>
    </row>
    <row r="25" spans="1:24" ht="12.75" customHeight="1">
      <c r="A25" s="83"/>
      <c r="B25" s="39"/>
      <c r="C25" s="39" t="s">
        <v>128</v>
      </c>
      <c r="D25" s="39"/>
      <c r="E25" s="49"/>
      <c r="F25" s="186"/>
      <c r="G25" s="202">
        <f>3727+8990+182</f>
        <v>12899</v>
      </c>
      <c r="H25" s="203"/>
      <c r="I25" s="143"/>
      <c r="J25" s="144">
        <f>2444+7572</f>
        <v>10016</v>
      </c>
      <c r="K25" s="231"/>
      <c r="L25" s="120"/>
      <c r="M25" s="66"/>
      <c r="N25" s="66"/>
      <c r="O25" s="80"/>
      <c r="P25" s="80"/>
      <c r="Q25" s="80"/>
      <c r="R25" s="31"/>
      <c r="S25" s="31"/>
      <c r="T25" s="31"/>
      <c r="U25" s="31"/>
      <c r="V25" s="31"/>
      <c r="W25" s="28"/>
      <c r="X25" s="28"/>
    </row>
    <row r="26" spans="1:24" ht="12.75" customHeight="1">
      <c r="A26" s="83"/>
      <c r="B26" s="39"/>
      <c r="C26" s="39" t="s">
        <v>48</v>
      </c>
      <c r="D26" s="39"/>
      <c r="E26" s="49"/>
      <c r="F26" s="186"/>
      <c r="G26" s="202">
        <v>29203</v>
      </c>
      <c r="H26" s="203"/>
      <c r="I26" s="143"/>
      <c r="J26" s="144">
        <v>27430</v>
      </c>
      <c r="K26" s="231"/>
      <c r="L26" s="120"/>
      <c r="M26" s="66"/>
      <c r="N26" s="66"/>
      <c r="O26" s="80"/>
      <c r="P26" s="80"/>
      <c r="Q26" s="80"/>
      <c r="R26" s="31"/>
      <c r="S26" s="31"/>
      <c r="T26" s="31"/>
      <c r="U26" s="31"/>
      <c r="V26" s="31"/>
      <c r="W26" s="28"/>
      <c r="X26" s="28"/>
    </row>
    <row r="27" spans="1:24" ht="12.75" customHeight="1" hidden="1">
      <c r="A27" s="83"/>
      <c r="B27" s="39"/>
      <c r="C27" s="39" t="s">
        <v>5</v>
      </c>
      <c r="D27" s="39"/>
      <c r="E27" s="49"/>
      <c r="F27" s="186"/>
      <c r="G27" s="202">
        <v>0</v>
      </c>
      <c r="H27" s="203"/>
      <c r="I27" s="143"/>
      <c r="J27" s="144">
        <v>0</v>
      </c>
      <c r="K27" s="231"/>
      <c r="L27" s="120"/>
      <c r="M27" s="66"/>
      <c r="N27" s="66"/>
      <c r="O27" s="80"/>
      <c r="P27" s="80"/>
      <c r="Q27" s="80"/>
      <c r="R27" s="31"/>
      <c r="S27" s="31"/>
      <c r="T27" s="31"/>
      <c r="U27" s="31"/>
      <c r="V27" s="31"/>
      <c r="W27" s="28"/>
      <c r="X27" s="28"/>
    </row>
    <row r="28" spans="1:24" ht="12.75" customHeight="1">
      <c r="A28" s="83"/>
      <c r="B28" s="39"/>
      <c r="C28" s="39" t="s">
        <v>6</v>
      </c>
      <c r="D28" s="39"/>
      <c r="E28" s="49"/>
      <c r="F28" s="186"/>
      <c r="G28" s="247">
        <v>8208</v>
      </c>
      <c r="H28" s="220"/>
      <c r="I28" s="232"/>
      <c r="J28" s="233">
        <v>8888</v>
      </c>
      <c r="K28" s="231"/>
      <c r="L28" s="120"/>
      <c r="M28" s="66"/>
      <c r="N28" s="66"/>
      <c r="O28" s="80"/>
      <c r="P28" s="80"/>
      <c r="Q28" s="80"/>
      <c r="R28" s="31"/>
      <c r="S28" s="31"/>
      <c r="T28" s="31"/>
      <c r="U28" s="31"/>
      <c r="V28" s="31"/>
      <c r="W28" s="28"/>
      <c r="X28" s="28"/>
    </row>
    <row r="29" spans="1:24" ht="12.75" customHeight="1" hidden="1">
      <c r="A29" s="83"/>
      <c r="B29" s="39"/>
      <c r="C29" s="39" t="s">
        <v>97</v>
      </c>
      <c r="D29" s="39"/>
      <c r="E29" s="49"/>
      <c r="F29" s="186"/>
      <c r="G29" s="247"/>
      <c r="H29" s="220"/>
      <c r="I29" s="232"/>
      <c r="J29" s="233">
        <v>0</v>
      </c>
      <c r="K29" s="231"/>
      <c r="L29" s="120"/>
      <c r="M29" s="66"/>
      <c r="N29" s="66"/>
      <c r="O29" s="80"/>
      <c r="P29" s="80"/>
      <c r="Q29" s="80"/>
      <c r="R29" s="31"/>
      <c r="S29" s="31"/>
      <c r="T29" s="31"/>
      <c r="U29" s="31"/>
      <c r="V29" s="31"/>
      <c r="W29" s="28"/>
      <c r="X29" s="28"/>
    </row>
    <row r="30" spans="1:24" ht="12.75" customHeight="1">
      <c r="A30" s="83"/>
      <c r="B30" s="39"/>
      <c r="C30" s="39"/>
      <c r="D30" s="39"/>
      <c r="E30" s="49"/>
      <c r="F30" s="186"/>
      <c r="G30" s="202">
        <f>SUM(G24:G29)</f>
        <v>58709</v>
      </c>
      <c r="H30" s="203"/>
      <c r="I30" s="143"/>
      <c r="J30" s="144">
        <f>SUM(J24:J29)</f>
        <v>52530</v>
      </c>
      <c r="K30" s="231"/>
      <c r="L30" s="120"/>
      <c r="M30" s="66"/>
      <c r="N30" s="66"/>
      <c r="O30" s="80"/>
      <c r="P30" s="80"/>
      <c r="Q30" s="80"/>
      <c r="R30" s="31"/>
      <c r="S30" s="31"/>
      <c r="T30" s="31"/>
      <c r="U30" s="31"/>
      <c r="V30" s="31"/>
      <c r="W30" s="28"/>
      <c r="X30" s="28"/>
    </row>
    <row r="31" spans="1:24" ht="12.75" customHeight="1" thickBot="1">
      <c r="A31" s="83"/>
      <c r="B31" s="54" t="s">
        <v>71</v>
      </c>
      <c r="C31" s="39"/>
      <c r="D31" s="39"/>
      <c r="E31" s="49"/>
      <c r="F31" s="186"/>
      <c r="G31" s="248">
        <f>G21+G30</f>
        <v>105051</v>
      </c>
      <c r="H31" s="249"/>
      <c r="I31" s="234"/>
      <c r="J31" s="235">
        <f>J21+J30</f>
        <v>98431</v>
      </c>
      <c r="K31" s="231"/>
      <c r="L31" s="120"/>
      <c r="M31" s="66"/>
      <c r="N31" s="66"/>
      <c r="O31" s="80"/>
      <c r="P31" s="80"/>
      <c r="Q31" s="80"/>
      <c r="R31" s="31"/>
      <c r="S31" s="31"/>
      <c r="T31" s="31"/>
      <c r="U31" s="31"/>
      <c r="V31" s="31"/>
      <c r="W31" s="28"/>
      <c r="X31" s="28"/>
    </row>
    <row r="32" spans="1:24" ht="12.75" customHeight="1">
      <c r="A32" s="83"/>
      <c r="B32" s="39"/>
      <c r="C32" s="39"/>
      <c r="D32" s="39"/>
      <c r="E32" s="49"/>
      <c r="F32" s="186"/>
      <c r="G32" s="202"/>
      <c r="H32" s="203"/>
      <c r="I32" s="143"/>
      <c r="J32" s="144"/>
      <c r="K32" s="231"/>
      <c r="L32" s="120"/>
      <c r="M32" s="66"/>
      <c r="N32" s="66"/>
      <c r="O32" s="80"/>
      <c r="P32" s="80"/>
      <c r="Q32" s="80"/>
      <c r="R32" s="31"/>
      <c r="S32" s="31"/>
      <c r="T32" s="31"/>
      <c r="U32" s="31"/>
      <c r="V32" s="31"/>
      <c r="W32" s="28"/>
      <c r="X32" s="28"/>
    </row>
    <row r="33" spans="1:24" ht="12.75" customHeight="1">
      <c r="A33" s="83"/>
      <c r="B33" s="54" t="s">
        <v>72</v>
      </c>
      <c r="C33" s="39"/>
      <c r="D33" s="39"/>
      <c r="E33" s="49"/>
      <c r="F33" s="186"/>
      <c r="G33" s="202"/>
      <c r="H33" s="203"/>
      <c r="I33" s="143"/>
      <c r="J33" s="144"/>
      <c r="K33" s="132"/>
      <c r="L33" s="120"/>
      <c r="M33" s="66"/>
      <c r="N33" s="66"/>
      <c r="O33" s="80"/>
      <c r="P33" s="80"/>
      <c r="Q33" s="80"/>
      <c r="R33" s="31"/>
      <c r="S33" s="31"/>
      <c r="T33" s="31"/>
      <c r="U33" s="31"/>
      <c r="V33" s="31"/>
      <c r="W33" s="28"/>
      <c r="X33" s="28"/>
    </row>
    <row r="34" spans="1:24" ht="12.75" customHeight="1">
      <c r="A34" s="83"/>
      <c r="B34" s="54" t="s">
        <v>73</v>
      </c>
      <c r="C34" s="39"/>
      <c r="D34" s="39"/>
      <c r="E34" s="49"/>
      <c r="F34" s="186"/>
      <c r="G34" s="202"/>
      <c r="H34" s="203"/>
      <c r="I34" s="143"/>
      <c r="J34" s="144"/>
      <c r="K34" s="132"/>
      <c r="L34" s="120"/>
      <c r="M34" s="66"/>
      <c r="N34" s="66"/>
      <c r="O34" s="80"/>
      <c r="P34" s="80"/>
      <c r="Q34" s="80"/>
      <c r="R34" s="31"/>
      <c r="S34" s="31"/>
      <c r="T34" s="31"/>
      <c r="U34" s="31"/>
      <c r="V34" s="31"/>
      <c r="W34" s="28"/>
      <c r="X34" s="28"/>
    </row>
    <row r="35" spans="1:24" ht="12.75" customHeight="1">
      <c r="A35" s="83"/>
      <c r="B35" s="39" t="s">
        <v>9</v>
      </c>
      <c r="C35" s="39"/>
      <c r="D35" s="39"/>
      <c r="E35" s="49">
        <v>7</v>
      </c>
      <c r="F35" s="186"/>
      <c r="G35" s="202">
        <v>71235</v>
      </c>
      <c r="H35" s="203"/>
      <c r="I35" s="143"/>
      <c r="J35" s="144">
        <v>71235</v>
      </c>
      <c r="K35" s="132"/>
      <c r="L35" s="120"/>
      <c r="M35" s="66"/>
      <c r="N35" s="66"/>
      <c r="O35" s="80"/>
      <c r="P35" s="80"/>
      <c r="Q35" s="80"/>
      <c r="R35" s="31"/>
      <c r="S35" s="31"/>
      <c r="T35" s="31"/>
      <c r="U35" s="31"/>
      <c r="V35" s="31"/>
      <c r="W35" s="28"/>
      <c r="X35" s="28"/>
    </row>
    <row r="36" spans="1:24" ht="12.75" customHeight="1">
      <c r="A36" s="83"/>
      <c r="B36" s="39" t="s">
        <v>36</v>
      </c>
      <c r="C36" s="34"/>
      <c r="D36" s="39"/>
      <c r="E36" s="49"/>
      <c r="F36" s="186"/>
      <c r="G36" s="200">
        <v>25556</v>
      </c>
      <c r="H36" s="203"/>
      <c r="I36" s="143"/>
      <c r="J36" s="77">
        <v>25556</v>
      </c>
      <c r="K36" s="132"/>
      <c r="L36" s="120"/>
      <c r="M36" s="66"/>
      <c r="N36" s="66"/>
      <c r="O36" s="80"/>
      <c r="P36" s="80"/>
      <c r="Q36" s="80"/>
      <c r="R36" s="31"/>
      <c r="S36" s="31"/>
      <c r="T36" s="31"/>
      <c r="U36" s="31"/>
      <c r="V36" s="31"/>
      <c r="W36" s="28"/>
      <c r="X36" s="28"/>
    </row>
    <row r="37" spans="1:24" ht="12.75" customHeight="1">
      <c r="A37" s="83"/>
      <c r="B37" s="39" t="s">
        <v>53</v>
      </c>
      <c r="C37" s="34"/>
      <c r="D37" s="39"/>
      <c r="E37" s="49"/>
      <c r="F37" s="186"/>
      <c r="G37" s="200">
        <v>1210</v>
      </c>
      <c r="H37" s="203"/>
      <c r="I37" s="143"/>
      <c r="J37" s="77">
        <v>1210</v>
      </c>
      <c r="K37" s="132"/>
      <c r="L37" s="120"/>
      <c r="M37" s="66"/>
      <c r="N37" s="66"/>
      <c r="O37" s="80"/>
      <c r="P37" s="80"/>
      <c r="Q37" s="80"/>
      <c r="R37" s="31"/>
      <c r="S37" s="31"/>
      <c r="T37" s="31"/>
      <c r="U37" s="31"/>
      <c r="V37" s="31"/>
      <c r="W37" s="28"/>
      <c r="X37" s="28"/>
    </row>
    <row r="38" spans="1:24" ht="12.75" customHeight="1">
      <c r="A38" s="83"/>
      <c r="B38" s="56" t="s">
        <v>95</v>
      </c>
      <c r="C38" s="84"/>
      <c r="D38" s="34"/>
      <c r="E38" s="49"/>
      <c r="F38" s="186"/>
      <c r="G38" s="219">
        <v>-7032</v>
      </c>
      <c r="H38" s="220"/>
      <c r="I38" s="232"/>
      <c r="J38" s="236">
        <v>-10049</v>
      </c>
      <c r="K38" s="132"/>
      <c r="L38" s="120"/>
      <c r="M38" s="363"/>
      <c r="N38" s="66"/>
      <c r="O38" s="80"/>
      <c r="P38" s="80"/>
      <c r="Q38" s="80"/>
      <c r="R38" s="31"/>
      <c r="S38" s="31"/>
      <c r="T38" s="31"/>
      <c r="U38" s="31"/>
      <c r="V38" s="31"/>
      <c r="W38" s="28"/>
      <c r="X38" s="28"/>
    </row>
    <row r="39" spans="1:24" ht="12.75" customHeight="1">
      <c r="A39" s="83"/>
      <c r="B39" s="54" t="s">
        <v>74</v>
      </c>
      <c r="C39" s="39"/>
      <c r="D39" s="39"/>
      <c r="E39" s="49"/>
      <c r="F39" s="186"/>
      <c r="G39" s="202">
        <f>SUM(G35:G38)</f>
        <v>90969</v>
      </c>
      <c r="H39" s="203"/>
      <c r="I39" s="143"/>
      <c r="J39" s="144">
        <f>SUM(J35:J38)</f>
        <v>87952</v>
      </c>
      <c r="K39" s="132"/>
      <c r="L39" s="120"/>
      <c r="M39" s="364"/>
      <c r="N39" s="66"/>
      <c r="O39" s="80"/>
      <c r="P39" s="80"/>
      <c r="Q39" s="80"/>
      <c r="R39" s="31"/>
      <c r="S39" s="31"/>
      <c r="T39" s="31"/>
      <c r="U39" s="31"/>
      <c r="V39" s="31"/>
      <c r="W39" s="28"/>
      <c r="X39" s="28"/>
    </row>
    <row r="40" spans="1:24" ht="12.75" customHeight="1">
      <c r="A40" s="83"/>
      <c r="B40" s="39"/>
      <c r="C40" s="39"/>
      <c r="D40" s="39"/>
      <c r="E40" s="49"/>
      <c r="F40" s="186"/>
      <c r="G40" s="202"/>
      <c r="H40" s="203"/>
      <c r="I40" s="143"/>
      <c r="J40" s="144"/>
      <c r="K40" s="132"/>
      <c r="L40" s="120"/>
      <c r="M40" s="66"/>
      <c r="N40" s="66"/>
      <c r="O40" s="80"/>
      <c r="P40" s="80"/>
      <c r="Q40" s="80"/>
      <c r="R40" s="31"/>
      <c r="S40" s="31"/>
      <c r="T40" s="31"/>
      <c r="U40" s="31"/>
      <c r="V40" s="31"/>
      <c r="W40" s="28"/>
      <c r="X40" s="28"/>
    </row>
    <row r="41" spans="1:24" ht="12.75" customHeight="1">
      <c r="A41" s="83"/>
      <c r="B41" s="54" t="s">
        <v>75</v>
      </c>
      <c r="C41" s="39"/>
      <c r="D41" s="39"/>
      <c r="E41" s="49"/>
      <c r="F41" s="186"/>
      <c r="G41" s="202"/>
      <c r="H41" s="203"/>
      <c r="I41" s="143"/>
      <c r="J41" s="144"/>
      <c r="K41" s="132"/>
      <c r="L41" s="120"/>
      <c r="M41" s="66"/>
      <c r="N41" s="66"/>
      <c r="O41" s="80"/>
      <c r="P41" s="80"/>
      <c r="Q41" s="80"/>
      <c r="R41" s="31"/>
      <c r="S41" s="31"/>
      <c r="T41" s="31"/>
      <c r="U41" s="31"/>
      <c r="V41" s="31"/>
      <c r="W41" s="28"/>
      <c r="X41" s="28"/>
    </row>
    <row r="42" spans="1:24" ht="12.75" customHeight="1">
      <c r="A42" s="83"/>
      <c r="B42" s="39"/>
      <c r="C42" s="39" t="s">
        <v>86</v>
      </c>
      <c r="D42" s="39"/>
      <c r="E42" s="49"/>
      <c r="F42" s="186"/>
      <c r="G42" s="202">
        <v>0</v>
      </c>
      <c r="H42" s="203"/>
      <c r="I42" s="143"/>
      <c r="J42" s="144">
        <v>0</v>
      </c>
      <c r="K42" s="132"/>
      <c r="L42" s="120"/>
      <c r="M42" s="120"/>
      <c r="N42" s="66"/>
      <c r="O42" s="80"/>
      <c r="P42" s="80"/>
      <c r="Q42" s="80"/>
      <c r="R42" s="31"/>
      <c r="S42" s="31"/>
      <c r="T42" s="31"/>
      <c r="U42" s="31"/>
      <c r="V42" s="31"/>
      <c r="W42" s="28"/>
      <c r="X42" s="28"/>
    </row>
    <row r="43" spans="1:24" ht="12.75" customHeight="1">
      <c r="A43" s="38"/>
      <c r="B43" s="39"/>
      <c r="C43" s="39"/>
      <c r="D43" s="39"/>
      <c r="E43" s="49"/>
      <c r="F43" s="186"/>
      <c r="G43" s="202"/>
      <c r="H43" s="203"/>
      <c r="I43" s="143"/>
      <c r="J43" s="144"/>
      <c r="K43" s="132"/>
      <c r="L43" s="120"/>
      <c r="M43" s="120"/>
      <c r="N43" s="66"/>
      <c r="O43" s="80"/>
      <c r="P43" s="80"/>
      <c r="Q43" s="80"/>
      <c r="R43" s="31"/>
      <c r="S43" s="31"/>
      <c r="T43" s="31"/>
      <c r="U43" s="31"/>
      <c r="V43" s="31"/>
      <c r="W43" s="28"/>
      <c r="X43" s="28"/>
    </row>
    <row r="44" spans="1:24" ht="12.75" customHeight="1">
      <c r="A44" s="38"/>
      <c r="B44" s="54" t="s">
        <v>7</v>
      </c>
      <c r="C44" s="39"/>
      <c r="D44" s="39"/>
      <c r="E44" s="49"/>
      <c r="F44" s="186"/>
      <c r="G44" s="202"/>
      <c r="H44" s="203"/>
      <c r="I44" s="143"/>
      <c r="J44" s="144"/>
      <c r="K44" s="132"/>
      <c r="L44" s="120"/>
      <c r="M44" s="120"/>
      <c r="N44" s="66"/>
      <c r="O44" s="80"/>
      <c r="P44" s="80"/>
      <c r="Q44" s="80"/>
      <c r="R44" s="31"/>
      <c r="S44" s="31"/>
      <c r="T44" s="31"/>
      <c r="U44" s="31"/>
      <c r="V44" s="31"/>
      <c r="W44" s="28"/>
      <c r="X44" s="28"/>
    </row>
    <row r="45" spans="1:24" ht="12.75" customHeight="1">
      <c r="A45" s="83"/>
      <c r="B45" s="39"/>
      <c r="C45" s="39" t="s">
        <v>50</v>
      </c>
      <c r="D45" s="39"/>
      <c r="E45" s="49"/>
      <c r="F45" s="186"/>
      <c r="G45" s="202">
        <v>133</v>
      </c>
      <c r="H45" s="203"/>
      <c r="I45" s="143"/>
      <c r="J45" s="144">
        <v>228</v>
      </c>
      <c r="K45" s="132"/>
      <c r="L45" s="120"/>
      <c r="M45" s="120"/>
      <c r="N45" s="66"/>
      <c r="O45" s="80"/>
      <c r="P45" s="80"/>
      <c r="Q45" s="80"/>
      <c r="R45" s="31"/>
      <c r="S45" s="31"/>
      <c r="T45" s="31"/>
      <c r="U45" s="31"/>
      <c r="V45" s="31"/>
      <c r="W45" s="28"/>
      <c r="X45" s="28"/>
    </row>
    <row r="46" spans="1:24" ht="12.75" customHeight="1">
      <c r="A46" s="83"/>
      <c r="B46" s="39"/>
      <c r="C46" s="39" t="s">
        <v>51</v>
      </c>
      <c r="D46" s="39"/>
      <c r="E46" s="49"/>
      <c r="F46" s="186"/>
      <c r="G46" s="202">
        <f>5689</f>
        <v>5689</v>
      </c>
      <c r="H46" s="203"/>
      <c r="I46" s="143"/>
      <c r="J46" s="144">
        <f>5286+424</f>
        <v>5710</v>
      </c>
      <c r="K46" s="132"/>
      <c r="L46" s="120"/>
      <c r="M46" s="120"/>
      <c r="N46" s="66"/>
      <c r="O46" s="80"/>
      <c r="P46" s="80"/>
      <c r="Q46" s="80"/>
      <c r="R46" s="31"/>
      <c r="S46" s="31"/>
      <c r="T46" s="31"/>
      <c r="U46" s="31"/>
      <c r="V46" s="31"/>
      <c r="W46" s="28"/>
      <c r="X46" s="28"/>
    </row>
    <row r="47" spans="1:24" ht="12.75" customHeight="1">
      <c r="A47" s="83"/>
      <c r="B47" s="39"/>
      <c r="C47" s="39" t="s">
        <v>89</v>
      </c>
      <c r="D47" s="39"/>
      <c r="E47" s="49">
        <v>24</v>
      </c>
      <c r="F47" s="186"/>
      <c r="G47" s="202">
        <v>7343</v>
      </c>
      <c r="H47" s="203"/>
      <c r="I47" s="143"/>
      <c r="J47" s="144">
        <v>4112</v>
      </c>
      <c r="K47" s="132"/>
      <c r="L47" s="120"/>
      <c r="M47" s="120"/>
      <c r="N47" s="66"/>
      <c r="O47" s="80"/>
      <c r="P47" s="80"/>
      <c r="Q47" s="80"/>
      <c r="R47" s="31"/>
      <c r="S47" s="31"/>
      <c r="T47" s="31"/>
      <c r="U47" s="31"/>
      <c r="V47" s="31"/>
      <c r="W47" s="28"/>
      <c r="X47" s="28"/>
    </row>
    <row r="48" spans="1:24" ht="12.75" customHeight="1" hidden="1">
      <c r="A48" s="83"/>
      <c r="B48" s="39"/>
      <c r="C48" s="39" t="s">
        <v>54</v>
      </c>
      <c r="D48" s="39"/>
      <c r="E48" s="49">
        <v>25</v>
      </c>
      <c r="F48" s="186"/>
      <c r="G48" s="202">
        <v>0</v>
      </c>
      <c r="H48" s="203"/>
      <c r="I48" s="143"/>
      <c r="J48" s="144">
        <v>0</v>
      </c>
      <c r="K48" s="132"/>
      <c r="L48" s="120"/>
      <c r="M48" s="120"/>
      <c r="N48" s="66"/>
      <c r="O48" s="80"/>
      <c r="P48" s="80"/>
      <c r="Q48" s="80"/>
      <c r="R48" s="31"/>
      <c r="S48" s="31"/>
      <c r="T48" s="31"/>
      <c r="U48" s="31"/>
      <c r="V48" s="31"/>
      <c r="W48" s="28"/>
      <c r="X48" s="28"/>
    </row>
    <row r="49" spans="1:24" ht="12.75" customHeight="1">
      <c r="A49" s="83"/>
      <c r="B49" s="39"/>
      <c r="C49" s="39" t="s">
        <v>52</v>
      </c>
      <c r="D49" s="39"/>
      <c r="E49" s="49"/>
      <c r="F49" s="186"/>
      <c r="G49" s="200">
        <v>917</v>
      </c>
      <c r="H49" s="203"/>
      <c r="I49" s="143"/>
      <c r="J49" s="144">
        <v>429</v>
      </c>
      <c r="K49" s="132"/>
      <c r="L49" s="120"/>
      <c r="M49" s="120"/>
      <c r="N49" s="66"/>
      <c r="O49" s="80"/>
      <c r="P49" s="80"/>
      <c r="Q49" s="80"/>
      <c r="R49" s="31"/>
      <c r="S49" s="31"/>
      <c r="T49" s="31"/>
      <c r="U49" s="31"/>
      <c r="V49" s="31"/>
      <c r="W49" s="28"/>
      <c r="X49" s="28"/>
    </row>
    <row r="50" spans="1:24" ht="12.75" customHeight="1">
      <c r="A50" s="83"/>
      <c r="B50" s="85"/>
      <c r="C50" s="39" t="s">
        <v>8</v>
      </c>
      <c r="D50" s="39"/>
      <c r="E50" s="49"/>
      <c r="F50" s="186"/>
      <c r="G50" s="219">
        <v>0</v>
      </c>
      <c r="H50" s="203"/>
      <c r="I50" s="143"/>
      <c r="J50" s="237">
        <v>0</v>
      </c>
      <c r="K50" s="132"/>
      <c r="L50" s="120"/>
      <c r="M50" s="120"/>
      <c r="N50" s="66"/>
      <c r="O50" s="80"/>
      <c r="P50" s="80"/>
      <c r="Q50" s="80"/>
      <c r="R50" s="31"/>
      <c r="S50" s="19"/>
      <c r="T50" s="19"/>
      <c r="U50" s="31"/>
      <c r="V50" s="31"/>
      <c r="W50" s="28"/>
      <c r="X50" s="28"/>
    </row>
    <row r="51" spans="1:24" ht="12.75" customHeight="1">
      <c r="A51" s="38"/>
      <c r="B51" s="39"/>
      <c r="C51" s="39"/>
      <c r="D51" s="39"/>
      <c r="E51" s="49"/>
      <c r="F51" s="186"/>
      <c r="G51" s="245">
        <f>SUM(G45:G50)</f>
        <v>14082</v>
      </c>
      <c r="H51" s="246"/>
      <c r="I51" s="229"/>
      <c r="J51" s="230">
        <f>SUM(J44:J49)</f>
        <v>10479</v>
      </c>
      <c r="K51" s="132"/>
      <c r="L51" s="120"/>
      <c r="M51" s="120"/>
      <c r="N51" s="66"/>
      <c r="O51" s="80"/>
      <c r="P51" s="80"/>
      <c r="Q51" s="80"/>
      <c r="R51" s="31"/>
      <c r="S51" s="19"/>
      <c r="T51" s="19"/>
      <c r="U51" s="31"/>
      <c r="V51" s="31"/>
      <c r="W51" s="28"/>
      <c r="X51" s="28"/>
    </row>
    <row r="52" spans="1:24" ht="12.75" customHeight="1">
      <c r="A52" s="38"/>
      <c r="B52" s="54" t="s">
        <v>76</v>
      </c>
      <c r="C52" s="39"/>
      <c r="D52" s="39"/>
      <c r="E52" s="49"/>
      <c r="F52" s="186"/>
      <c r="G52" s="202">
        <f>G42+G51</f>
        <v>14082</v>
      </c>
      <c r="H52" s="203"/>
      <c r="I52" s="143"/>
      <c r="J52" s="144">
        <f>J42+J51</f>
        <v>10479</v>
      </c>
      <c r="K52" s="132"/>
      <c r="L52" s="120"/>
      <c r="M52" s="120"/>
      <c r="N52" s="66"/>
      <c r="O52" s="80"/>
      <c r="P52" s="80"/>
      <c r="Q52" s="80"/>
      <c r="R52" s="31"/>
      <c r="S52" s="31"/>
      <c r="T52" s="31"/>
      <c r="U52" s="31"/>
      <c r="V52" s="31"/>
      <c r="W52" s="28"/>
      <c r="X52" s="28"/>
    </row>
    <row r="53" spans="1:24" ht="12.75" customHeight="1" thickBot="1">
      <c r="A53" s="86"/>
      <c r="B53" s="54" t="s">
        <v>77</v>
      </c>
      <c r="C53" s="54"/>
      <c r="D53" s="54"/>
      <c r="E53" s="44"/>
      <c r="F53" s="179"/>
      <c r="G53" s="248">
        <f>G39+G52</f>
        <v>105051</v>
      </c>
      <c r="H53" s="249"/>
      <c r="I53" s="234"/>
      <c r="J53" s="235">
        <f>J39+J52</f>
        <v>98431</v>
      </c>
      <c r="K53" s="126"/>
      <c r="L53" s="120"/>
      <c r="M53" s="120"/>
      <c r="N53" s="66"/>
      <c r="O53" s="80"/>
      <c r="P53" s="80"/>
      <c r="Q53" s="80"/>
      <c r="R53" s="31"/>
      <c r="S53" s="31"/>
      <c r="T53" s="31"/>
      <c r="U53" s="31"/>
      <c r="V53" s="31"/>
      <c r="W53" s="28"/>
      <c r="X53" s="28"/>
    </row>
    <row r="54" spans="1:24" ht="12.75" customHeight="1">
      <c r="A54" s="38"/>
      <c r="B54" s="39"/>
      <c r="C54" s="39"/>
      <c r="D54" s="39"/>
      <c r="E54" s="49"/>
      <c r="F54" s="186"/>
      <c r="G54" s="202">
        <f>G53-G31</f>
        <v>0</v>
      </c>
      <c r="H54" s="203"/>
      <c r="I54" s="143"/>
      <c r="J54" s="144"/>
      <c r="K54" s="132"/>
      <c r="L54" s="120"/>
      <c r="M54" s="120"/>
      <c r="N54" s="66"/>
      <c r="O54" s="80"/>
      <c r="P54" s="80"/>
      <c r="Q54" s="80"/>
      <c r="R54" s="31"/>
      <c r="S54" s="31"/>
      <c r="T54" s="31"/>
      <c r="U54" s="31"/>
      <c r="V54" s="31"/>
      <c r="W54" s="28"/>
      <c r="X54" s="28"/>
    </row>
    <row r="55" spans="1:24" ht="12.75" customHeight="1">
      <c r="A55" s="38"/>
      <c r="B55" s="39" t="s">
        <v>107</v>
      </c>
      <c r="C55" s="39"/>
      <c r="D55" s="39"/>
      <c r="E55" s="49"/>
      <c r="F55" s="186"/>
      <c r="G55" s="250">
        <f>G39/G64</f>
        <v>0.1277019571729786</v>
      </c>
      <c r="H55" s="203"/>
      <c r="I55" s="143"/>
      <c r="J55" s="238">
        <f>J39/J64</f>
        <v>0.12346670335254663</v>
      </c>
      <c r="K55" s="132"/>
      <c r="L55" s="120"/>
      <c r="M55" s="120"/>
      <c r="N55" s="66"/>
      <c r="O55" s="80"/>
      <c r="P55" s="80"/>
      <c r="Q55" s="80"/>
      <c r="R55" s="31"/>
      <c r="S55" s="31"/>
      <c r="T55" s="31"/>
      <c r="U55" s="31"/>
      <c r="V55" s="31"/>
      <c r="W55" s="28"/>
      <c r="X55" s="28"/>
    </row>
    <row r="56" spans="1:24" ht="12.75" customHeight="1">
      <c r="A56" s="45"/>
      <c r="B56" s="46"/>
      <c r="C56" s="46"/>
      <c r="D56" s="46"/>
      <c r="E56" s="47"/>
      <c r="F56" s="183"/>
      <c r="G56" s="251"/>
      <c r="H56" s="252"/>
      <c r="I56" s="173"/>
      <c r="J56" s="239"/>
      <c r="K56" s="130"/>
      <c r="L56" s="120"/>
      <c r="M56" s="120"/>
      <c r="N56" s="66"/>
      <c r="O56" s="80"/>
      <c r="P56" s="80"/>
      <c r="Q56" s="80"/>
      <c r="R56" s="31"/>
      <c r="S56" s="31"/>
      <c r="T56" s="31"/>
      <c r="U56" s="31"/>
      <c r="V56" s="31"/>
      <c r="W56" s="28"/>
      <c r="X56" s="28"/>
    </row>
    <row r="57" spans="1:24" ht="12.75" customHeight="1">
      <c r="A57" s="34"/>
      <c r="B57" s="34"/>
      <c r="C57" s="34"/>
      <c r="D57" s="34"/>
      <c r="E57" s="34"/>
      <c r="F57" s="34"/>
      <c r="G57" s="81"/>
      <c r="H57" s="34"/>
      <c r="I57" s="120"/>
      <c r="J57" s="120"/>
      <c r="K57" s="120"/>
      <c r="L57" s="120"/>
      <c r="M57" s="120"/>
      <c r="N57" s="66"/>
      <c r="O57" s="80"/>
      <c r="P57" s="80"/>
      <c r="Q57" s="80"/>
      <c r="R57" s="31"/>
      <c r="S57" s="31"/>
      <c r="T57" s="31"/>
      <c r="U57" s="31"/>
      <c r="V57" s="31"/>
      <c r="W57" s="28"/>
      <c r="X57" s="28"/>
    </row>
    <row r="58" spans="1:24" ht="12.75" customHeight="1">
      <c r="A58" s="402" t="s">
        <v>108</v>
      </c>
      <c r="B58" s="402"/>
      <c r="C58" s="402"/>
      <c r="D58" s="402"/>
      <c r="E58" s="402"/>
      <c r="F58" s="402"/>
      <c r="G58" s="402"/>
      <c r="H58" s="402"/>
      <c r="I58" s="402"/>
      <c r="J58" s="402"/>
      <c r="K58" s="402"/>
      <c r="L58" s="120"/>
      <c r="M58" s="120"/>
      <c r="N58" s="66"/>
      <c r="O58" s="80"/>
      <c r="P58" s="80"/>
      <c r="Q58" s="80"/>
      <c r="R58" s="31"/>
      <c r="S58" s="31"/>
      <c r="T58" s="31"/>
      <c r="U58" s="31"/>
      <c r="V58" s="31"/>
      <c r="W58" s="28"/>
      <c r="X58" s="28"/>
    </row>
    <row r="59" spans="1:24" ht="12.75" customHeight="1">
      <c r="A59" s="402" t="s">
        <v>104</v>
      </c>
      <c r="B59" s="402"/>
      <c r="C59" s="402"/>
      <c r="D59" s="402"/>
      <c r="E59" s="402"/>
      <c r="F59" s="402"/>
      <c r="G59" s="402"/>
      <c r="H59" s="402"/>
      <c r="I59" s="402"/>
      <c r="J59" s="402"/>
      <c r="K59" s="402"/>
      <c r="L59" s="120"/>
      <c r="M59" s="120"/>
      <c r="N59" s="120"/>
      <c r="O59" s="365"/>
      <c r="P59" s="89"/>
      <c r="Q59" s="89"/>
      <c r="R59" s="28"/>
      <c r="S59" s="28"/>
      <c r="T59" s="28"/>
      <c r="U59" s="28"/>
      <c r="V59" s="28"/>
      <c r="W59" s="28"/>
      <c r="X59" s="28"/>
    </row>
    <row r="60" spans="1:24" ht="12.75" customHeight="1">
      <c r="A60" s="402"/>
      <c r="B60" s="402"/>
      <c r="C60" s="402"/>
      <c r="D60" s="402"/>
      <c r="E60" s="402"/>
      <c r="F60" s="402"/>
      <c r="G60" s="402"/>
      <c r="H60" s="402"/>
      <c r="I60" s="402"/>
      <c r="J60" s="402"/>
      <c r="K60" s="402"/>
      <c r="L60" s="120"/>
      <c r="M60" s="120"/>
      <c r="N60" s="120"/>
      <c r="O60" s="365"/>
      <c r="P60" s="89"/>
      <c r="Q60" s="89"/>
      <c r="R60" s="28"/>
      <c r="S60" s="28"/>
      <c r="T60" s="28"/>
      <c r="U60" s="28"/>
      <c r="V60" s="28"/>
      <c r="W60" s="28"/>
      <c r="X60" s="28"/>
    </row>
    <row r="61" spans="1:24" ht="15.75">
      <c r="A61" s="90"/>
      <c r="B61" s="34"/>
      <c r="C61" s="34"/>
      <c r="D61" s="34"/>
      <c r="E61" s="34"/>
      <c r="F61" s="34"/>
      <c r="G61" s="34"/>
      <c r="H61" s="34"/>
      <c r="I61" s="120"/>
      <c r="J61" s="120"/>
      <c r="K61" s="120"/>
      <c r="L61" s="120"/>
      <c r="M61" s="120"/>
      <c r="N61" s="120"/>
      <c r="O61" s="365"/>
      <c r="P61" s="89"/>
      <c r="Q61" s="89"/>
      <c r="R61" s="28"/>
      <c r="S61" s="28"/>
      <c r="T61" s="28"/>
      <c r="U61" s="28"/>
      <c r="V61" s="28"/>
      <c r="W61" s="28"/>
      <c r="X61" s="28"/>
    </row>
    <row r="62" spans="1:24" ht="12.75">
      <c r="A62" s="34"/>
      <c r="B62" s="34"/>
      <c r="C62" s="34"/>
      <c r="D62" s="34"/>
      <c r="E62" s="34"/>
      <c r="F62" s="34"/>
      <c r="G62" s="34"/>
      <c r="H62" s="34"/>
      <c r="I62" s="120"/>
      <c r="J62" s="120"/>
      <c r="K62" s="120"/>
      <c r="L62" s="120"/>
      <c r="M62" s="120"/>
      <c r="N62" s="120"/>
      <c r="O62" s="365"/>
      <c r="P62" s="89"/>
      <c r="Q62" s="89"/>
      <c r="R62" s="28"/>
      <c r="S62" s="28"/>
      <c r="T62" s="28"/>
      <c r="U62" s="28"/>
      <c r="V62" s="28"/>
      <c r="W62" s="28"/>
      <c r="X62" s="28"/>
    </row>
    <row r="63" spans="1:24" ht="12.75">
      <c r="A63" s="34"/>
      <c r="B63" s="34"/>
      <c r="C63" s="34"/>
      <c r="D63" s="34"/>
      <c r="E63" s="34"/>
      <c r="F63" s="34"/>
      <c r="G63" s="34"/>
      <c r="H63" s="34"/>
      <c r="I63" s="120"/>
      <c r="J63" s="120"/>
      <c r="K63" s="120"/>
      <c r="L63" s="120"/>
      <c r="M63" s="120"/>
      <c r="N63" s="120"/>
      <c r="O63" s="365"/>
      <c r="P63" s="89"/>
      <c r="Q63" s="89"/>
      <c r="R63" s="28"/>
      <c r="S63" s="28"/>
      <c r="T63" s="28"/>
      <c r="U63" s="28"/>
      <c r="V63" s="28"/>
      <c r="W63" s="28"/>
      <c r="X63" s="28"/>
    </row>
    <row r="64" spans="1:24" ht="12.75">
      <c r="A64" s="34"/>
      <c r="B64" s="34"/>
      <c r="C64" s="34"/>
      <c r="D64" s="34"/>
      <c r="E64" s="34"/>
      <c r="F64" s="34"/>
      <c r="G64" s="81">
        <v>712354</v>
      </c>
      <c r="H64" s="34"/>
      <c r="I64" s="120"/>
      <c r="J64" s="240">
        <v>712354</v>
      </c>
      <c r="K64" s="120"/>
      <c r="L64" s="120"/>
      <c r="M64" s="120"/>
      <c r="N64" s="120"/>
      <c r="O64" s="365"/>
      <c r="P64" s="89"/>
      <c r="Q64" s="89"/>
      <c r="R64" s="28"/>
      <c r="S64" s="28"/>
      <c r="T64" s="28"/>
      <c r="U64" s="28"/>
      <c r="V64" s="28"/>
      <c r="W64" s="28"/>
      <c r="X64" s="28"/>
    </row>
    <row r="65" spans="1:24" ht="12.75">
      <c r="A65" s="34"/>
      <c r="B65" s="34"/>
      <c r="C65" s="34"/>
      <c r="D65" s="34"/>
      <c r="E65" s="34"/>
      <c r="F65" s="34"/>
      <c r="G65" s="34"/>
      <c r="H65" s="34"/>
      <c r="I65" s="120"/>
      <c r="J65" s="120"/>
      <c r="K65" s="120"/>
      <c r="L65" s="34"/>
      <c r="M65" s="34"/>
      <c r="N65" s="34"/>
      <c r="O65" s="89"/>
      <c r="P65" s="89"/>
      <c r="Q65" s="89"/>
      <c r="R65" s="28"/>
      <c r="S65" s="28"/>
      <c r="T65" s="28"/>
      <c r="U65" s="28"/>
      <c r="V65" s="28"/>
      <c r="W65" s="28"/>
      <c r="X65" s="28"/>
    </row>
    <row r="66" spans="1:24" ht="12.75">
      <c r="A66" s="34"/>
      <c r="B66" s="34"/>
      <c r="C66" s="34"/>
      <c r="D66" s="34"/>
      <c r="E66" s="34"/>
      <c r="F66" s="34"/>
      <c r="G66" s="34"/>
      <c r="H66" s="34"/>
      <c r="I66" s="120"/>
      <c r="J66" s="120"/>
      <c r="K66" s="120"/>
      <c r="L66" s="34"/>
      <c r="M66" s="34"/>
      <c r="N66" s="34"/>
      <c r="O66" s="89"/>
      <c r="P66" s="89"/>
      <c r="Q66" s="89"/>
      <c r="R66" s="28"/>
      <c r="S66" s="28"/>
      <c r="T66" s="28"/>
      <c r="U66" s="28"/>
      <c r="V66" s="28"/>
      <c r="W66" s="28"/>
      <c r="X66" s="28"/>
    </row>
    <row r="67" spans="9:24" ht="12.75">
      <c r="I67" s="241"/>
      <c r="J67" s="241"/>
      <c r="K67" s="241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5:24" ht="12.75">
      <c r="O68" s="28"/>
      <c r="P68" s="28"/>
      <c r="Q68" s="28"/>
      <c r="R68" s="28"/>
      <c r="S68" s="28"/>
      <c r="T68" s="28"/>
      <c r="U68" s="28"/>
      <c r="V68" s="28"/>
      <c r="W68" s="28"/>
      <c r="X68" s="28"/>
    </row>
  </sheetData>
  <sheetProtection/>
  <mergeCells count="8">
    <mergeCell ref="A58:K58"/>
    <mergeCell ref="A59:K59"/>
    <mergeCell ref="A60:K60"/>
    <mergeCell ref="A5:K5"/>
    <mergeCell ref="A6:K6"/>
    <mergeCell ref="A1:K1"/>
    <mergeCell ref="A2:K2"/>
    <mergeCell ref="B4:S4"/>
  </mergeCells>
  <printOptions horizontalCentered="1"/>
  <pageMargins left="0.3937007874015748" right="0.3937007874015748" top="0.5511811023622047" bottom="0.5511811023622047" header="0.5511811023622047" footer="0.5511811023622047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AB119"/>
  <sheetViews>
    <sheetView showGridLines="0" zoomScale="80" zoomScaleNormal="80" zoomScaleSheetLayoutView="75" zoomScalePageLayoutView="0" workbookViewId="0" topLeftCell="D1">
      <selection activeCell="S46" sqref="S46"/>
    </sheetView>
  </sheetViews>
  <sheetFormatPr defaultColWidth="9.140625" defaultRowHeight="12.75"/>
  <cols>
    <col min="1" max="1" width="2.28125" style="34" hidden="1" customWidth="1"/>
    <col min="2" max="2" width="2.7109375" style="34" hidden="1" customWidth="1"/>
    <col min="3" max="3" width="1.8515625" style="34" hidden="1" customWidth="1"/>
    <col min="4" max="4" width="3.57421875" style="34" customWidth="1"/>
    <col min="5" max="5" width="3.8515625" style="34" customWidth="1"/>
    <col min="6" max="6" width="9.140625" style="34" customWidth="1"/>
    <col min="7" max="7" width="57.57421875" style="34" customWidth="1"/>
    <col min="8" max="8" width="8.140625" style="34" customWidth="1"/>
    <col min="9" max="9" width="2.8515625" style="34" customWidth="1"/>
    <col min="10" max="10" width="12.140625" style="34" customWidth="1"/>
    <col min="11" max="11" width="2.140625" style="34" customWidth="1"/>
    <col min="12" max="12" width="4.57421875" style="34" hidden="1" customWidth="1"/>
    <col min="13" max="13" width="11.140625" style="34" hidden="1" customWidth="1"/>
    <col min="14" max="14" width="3.57421875" style="34" hidden="1" customWidth="1"/>
    <col min="15" max="15" width="1.7109375" style="34" customWidth="1"/>
    <col min="16" max="16" width="13.140625" style="34" customWidth="1"/>
    <col min="17" max="17" width="3.00390625" style="34" customWidth="1"/>
    <col min="18" max="18" width="9.8515625" style="34" bestFit="1" customWidth="1"/>
    <col min="19" max="19" width="17.421875" style="34" customWidth="1"/>
    <col min="20" max="20" width="31.8515625" style="34" customWidth="1"/>
    <col min="21" max="16384" width="9.140625" style="34" customWidth="1"/>
  </cols>
  <sheetData>
    <row r="1" spans="1:20" ht="39.75" customHeight="1">
      <c r="A1" s="312"/>
      <c r="D1" s="399" t="str">
        <f>'Comprehensive Income'!A1</f>
        <v>MARCO HOLDINGS BERHAD</v>
      </c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S1" s="66"/>
      <c r="T1" s="66"/>
    </row>
    <row r="2" spans="1:20" ht="12.75" customHeight="1">
      <c r="A2" s="312"/>
      <c r="D2" s="400" t="str">
        <f>'Comprehensive Income'!A2</f>
        <v>(Incorporated in Malaysia - 8985-P)</v>
      </c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S2" s="66"/>
      <c r="T2" s="66"/>
    </row>
    <row r="3" spans="1:20" ht="12.75" customHeight="1">
      <c r="A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S3" s="66"/>
      <c r="T3" s="66"/>
    </row>
    <row r="4" spans="1:22" ht="22.5" customHeight="1">
      <c r="A4" s="312"/>
      <c r="E4" s="404" t="s">
        <v>125</v>
      </c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</row>
    <row r="5" spans="1:20" ht="22.5" customHeight="1">
      <c r="A5" s="337"/>
      <c r="B5" s="338"/>
      <c r="C5" s="338"/>
      <c r="D5" s="392" t="s">
        <v>143</v>
      </c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S5" s="66"/>
      <c r="T5" s="66"/>
    </row>
    <row r="6" spans="1:21" ht="12.75" customHeight="1">
      <c r="A6" s="337"/>
      <c r="B6" s="338"/>
      <c r="C6" s="338"/>
      <c r="D6" s="405" t="s">
        <v>112</v>
      </c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</row>
    <row r="7" spans="1:25" ht="12.75">
      <c r="A7" s="221"/>
      <c r="B7" s="91"/>
      <c r="C7" s="91"/>
      <c r="D7" s="91"/>
      <c r="E7" s="91"/>
      <c r="F7" s="91"/>
      <c r="G7" s="91"/>
      <c r="S7" s="66"/>
      <c r="T7" s="66"/>
      <c r="U7" s="78"/>
      <c r="V7" s="78"/>
      <c r="W7" s="78"/>
      <c r="X7" s="78"/>
      <c r="Y7" s="78"/>
    </row>
    <row r="8" spans="1:25" ht="12.75" hidden="1">
      <c r="A8" s="339"/>
      <c r="B8" s="36"/>
      <c r="C8" s="279"/>
      <c r="D8" s="36"/>
      <c r="E8" s="36"/>
      <c r="F8" s="36"/>
      <c r="G8" s="36"/>
      <c r="H8" s="92"/>
      <c r="I8" s="93"/>
      <c r="J8" s="94"/>
      <c r="K8" s="95" t="s">
        <v>0</v>
      </c>
      <c r="S8" s="66"/>
      <c r="T8" s="66"/>
      <c r="U8" s="78"/>
      <c r="V8" s="78"/>
      <c r="W8" s="78"/>
      <c r="X8" s="78"/>
      <c r="Y8" s="78"/>
    </row>
    <row r="9" spans="1:25" ht="12.75" hidden="1">
      <c r="A9" s="340"/>
      <c r="B9" s="78"/>
      <c r="C9" s="341"/>
      <c r="D9" s="78"/>
      <c r="E9" s="78"/>
      <c r="F9" s="78"/>
      <c r="G9" s="78"/>
      <c r="H9" s="92"/>
      <c r="I9" s="96"/>
      <c r="J9" s="97" t="s">
        <v>1</v>
      </c>
      <c r="K9" s="316"/>
      <c r="S9" s="66"/>
      <c r="T9" s="66"/>
      <c r="U9" s="78"/>
      <c r="V9" s="78"/>
      <c r="W9" s="78"/>
      <c r="X9" s="78"/>
      <c r="Y9" s="78"/>
    </row>
    <row r="10" spans="1:25" ht="8.25" customHeight="1">
      <c r="A10" s="340"/>
      <c r="B10" s="78"/>
      <c r="C10" s="78"/>
      <c r="D10" s="35"/>
      <c r="E10" s="36"/>
      <c r="F10" s="36"/>
      <c r="G10" s="36"/>
      <c r="H10" s="280"/>
      <c r="I10" s="157"/>
      <c r="J10" s="157"/>
      <c r="K10" s="281"/>
      <c r="L10" s="157"/>
      <c r="M10" s="157"/>
      <c r="N10" s="157"/>
      <c r="O10" s="157"/>
      <c r="P10" s="157"/>
      <c r="Q10" s="279"/>
      <c r="S10" s="66"/>
      <c r="T10" s="66"/>
      <c r="U10" s="78"/>
      <c r="V10" s="78"/>
      <c r="W10" s="78"/>
      <c r="X10" s="78"/>
      <c r="Y10" s="78"/>
    </row>
    <row r="11" spans="1:25" s="41" customFormat="1" ht="12.75" customHeight="1">
      <c r="A11" s="342"/>
      <c r="B11" s="39"/>
      <c r="C11" s="39"/>
      <c r="D11" s="38"/>
      <c r="E11" s="39"/>
      <c r="F11" s="39"/>
      <c r="G11" s="39"/>
      <c r="H11" s="40"/>
      <c r="I11" s="264"/>
      <c r="J11" s="387" t="s">
        <v>146</v>
      </c>
      <c r="K11" s="309"/>
      <c r="L11" s="172"/>
      <c r="M11" s="308" t="s">
        <v>49</v>
      </c>
      <c r="N11" s="309"/>
      <c r="O11" s="172"/>
      <c r="P11" s="308" t="str">
        <f>J11</f>
        <v>9 months</v>
      </c>
      <c r="Q11" s="265"/>
      <c r="R11" s="55"/>
      <c r="S11" s="343"/>
      <c r="T11" s="344"/>
      <c r="U11" s="345"/>
      <c r="V11" s="345"/>
      <c r="W11" s="345"/>
      <c r="X11" s="39"/>
      <c r="Y11" s="39"/>
    </row>
    <row r="12" spans="1:25" s="41" customFormat="1" ht="12.75" customHeight="1">
      <c r="A12" s="342"/>
      <c r="B12" s="39"/>
      <c r="C12" s="39"/>
      <c r="D12" s="38"/>
      <c r="E12" s="39"/>
      <c r="F12" s="39"/>
      <c r="G12" s="39"/>
      <c r="H12" s="40"/>
      <c r="I12" s="264"/>
      <c r="J12" s="308" t="s">
        <v>26</v>
      </c>
      <c r="K12" s="309"/>
      <c r="L12" s="172"/>
      <c r="M12" s="308" t="s">
        <v>26</v>
      </c>
      <c r="N12" s="309"/>
      <c r="O12" s="172"/>
      <c r="P12" s="308" t="s">
        <v>26</v>
      </c>
      <c r="Q12" s="265"/>
      <c r="R12" s="55"/>
      <c r="S12" s="346"/>
      <c r="T12" s="344"/>
      <c r="U12" s="345"/>
      <c r="V12" s="345"/>
      <c r="W12" s="345"/>
      <c r="X12" s="39"/>
      <c r="Y12" s="39"/>
    </row>
    <row r="13" spans="1:25" s="41" customFormat="1" ht="12.75" customHeight="1">
      <c r="A13" s="342"/>
      <c r="B13" s="39"/>
      <c r="C13" s="39"/>
      <c r="D13" s="38"/>
      <c r="E13" s="39"/>
      <c r="F13" s="39"/>
      <c r="G13" s="39"/>
      <c r="H13" s="44" t="s">
        <v>83</v>
      </c>
      <c r="I13" s="264"/>
      <c r="J13" s="127">
        <v>40451</v>
      </c>
      <c r="K13" s="309"/>
      <c r="L13" s="172"/>
      <c r="M13" s="127">
        <v>37256</v>
      </c>
      <c r="N13" s="309"/>
      <c r="O13" s="172"/>
      <c r="P13" s="127">
        <v>40086</v>
      </c>
      <c r="Q13" s="265"/>
      <c r="R13" s="55"/>
      <c r="S13" s="346"/>
      <c r="T13" s="344"/>
      <c r="U13" s="345"/>
      <c r="V13" s="345"/>
      <c r="W13" s="345"/>
      <c r="X13" s="39"/>
      <c r="Y13" s="39"/>
    </row>
    <row r="14" spans="1:25" s="41" customFormat="1" ht="6.75" customHeight="1">
      <c r="A14" s="347"/>
      <c r="B14" s="46"/>
      <c r="C14" s="46"/>
      <c r="D14" s="45"/>
      <c r="E14" s="46"/>
      <c r="F14" s="46"/>
      <c r="G14" s="46"/>
      <c r="H14" s="62"/>
      <c r="I14" s="173"/>
      <c r="J14" s="227" t="s">
        <v>0</v>
      </c>
      <c r="K14" s="276"/>
      <c r="L14" s="277"/>
      <c r="M14" s="227" t="s">
        <v>0</v>
      </c>
      <c r="N14" s="276"/>
      <c r="O14" s="277"/>
      <c r="P14" s="227" t="s">
        <v>0</v>
      </c>
      <c r="Q14" s="174"/>
      <c r="R14" s="55"/>
      <c r="S14" s="344"/>
      <c r="T14" s="344"/>
      <c r="U14" s="348"/>
      <c r="V14" s="345"/>
      <c r="W14" s="349"/>
      <c r="X14" s="39"/>
      <c r="Y14" s="39"/>
    </row>
    <row r="15" spans="1:25" s="41" customFormat="1" ht="12.75" customHeight="1">
      <c r="A15" s="342"/>
      <c r="B15" s="39"/>
      <c r="C15" s="350"/>
      <c r="D15" s="38"/>
      <c r="E15" s="39"/>
      <c r="F15" s="39"/>
      <c r="G15" s="39"/>
      <c r="H15" s="40"/>
      <c r="I15" s="186"/>
      <c r="J15" s="187"/>
      <c r="K15" s="188"/>
      <c r="L15" s="51"/>
      <c r="M15" s="50"/>
      <c r="N15" s="99"/>
      <c r="O15" s="133"/>
      <c r="P15" s="75"/>
      <c r="Q15" s="175"/>
      <c r="R15" s="55"/>
      <c r="S15" s="344"/>
      <c r="T15" s="344"/>
      <c r="U15" s="345"/>
      <c r="V15" s="345"/>
      <c r="W15" s="345"/>
      <c r="X15" s="39"/>
      <c r="Y15" s="39"/>
    </row>
    <row r="16" spans="1:25" s="41" customFormat="1" ht="12.75" customHeight="1">
      <c r="A16" s="342"/>
      <c r="B16" s="39"/>
      <c r="C16" s="350"/>
      <c r="D16" s="38"/>
      <c r="E16" s="39"/>
      <c r="F16" s="39"/>
      <c r="G16" s="39"/>
      <c r="H16" s="40"/>
      <c r="I16" s="186"/>
      <c r="J16" s="215" t="s">
        <v>3</v>
      </c>
      <c r="K16" s="216"/>
      <c r="L16" s="222"/>
      <c r="M16" s="223" t="s">
        <v>3</v>
      </c>
      <c r="N16" s="278"/>
      <c r="O16" s="217"/>
      <c r="P16" s="218" t="s">
        <v>3</v>
      </c>
      <c r="Q16" s="175"/>
      <c r="R16" s="55"/>
      <c r="S16" s="344"/>
      <c r="T16" s="344"/>
      <c r="U16" s="348"/>
      <c r="V16" s="345"/>
      <c r="W16" s="345"/>
      <c r="X16" s="39"/>
      <c r="Y16" s="39"/>
    </row>
    <row r="17" spans="1:25" s="41" customFormat="1" ht="12.75" customHeight="1">
      <c r="A17" s="342"/>
      <c r="B17" s="39"/>
      <c r="C17" s="350"/>
      <c r="D17" s="329"/>
      <c r="E17" s="358" t="s">
        <v>132</v>
      </c>
      <c r="F17" s="319"/>
      <c r="G17" s="319"/>
      <c r="H17" s="40"/>
      <c r="I17" s="186"/>
      <c r="J17" s="215"/>
      <c r="K17" s="216"/>
      <c r="L17" s="222"/>
      <c r="M17" s="223"/>
      <c r="N17" s="278"/>
      <c r="O17" s="217"/>
      <c r="P17" s="218"/>
      <c r="Q17" s="175"/>
      <c r="R17" s="55"/>
      <c r="S17" s="344"/>
      <c r="T17" s="344"/>
      <c r="U17" s="348"/>
      <c r="V17" s="345"/>
      <c r="W17" s="345"/>
      <c r="X17" s="39"/>
      <c r="Y17" s="39"/>
    </row>
    <row r="18" spans="1:25" s="41" customFormat="1" ht="12.75" customHeight="1">
      <c r="A18" s="342"/>
      <c r="B18" s="39"/>
      <c r="C18" s="350"/>
      <c r="D18" s="38"/>
      <c r="E18" s="39" t="s">
        <v>114</v>
      </c>
      <c r="F18" s="39"/>
      <c r="G18" s="39"/>
      <c r="H18" s="40"/>
      <c r="I18" s="186"/>
      <c r="J18" s="200">
        <v>7722</v>
      </c>
      <c r="K18" s="203"/>
      <c r="L18" s="51"/>
      <c r="M18" s="57">
        <v>-5275</v>
      </c>
      <c r="N18" s="59"/>
      <c r="O18" s="133"/>
      <c r="P18" s="77">
        <v>4854</v>
      </c>
      <c r="Q18" s="175"/>
      <c r="R18" s="390">
        <f>J18-'Comprehensive Income'!N30</f>
        <v>0</v>
      </c>
      <c r="S18" s="344"/>
      <c r="T18" s="344"/>
      <c r="U18" s="348"/>
      <c r="V18" s="345"/>
      <c r="W18" s="345"/>
      <c r="X18" s="39"/>
      <c r="Y18" s="39"/>
    </row>
    <row r="19" spans="1:25" s="41" customFormat="1" ht="12.75" customHeight="1">
      <c r="A19" s="342"/>
      <c r="B19" s="39"/>
      <c r="C19" s="350"/>
      <c r="D19" s="38"/>
      <c r="E19" s="39"/>
      <c r="F19" s="39"/>
      <c r="G19" s="39"/>
      <c r="H19" s="40"/>
      <c r="I19" s="186"/>
      <c r="J19" s="200"/>
      <c r="K19" s="203"/>
      <c r="L19" s="51"/>
      <c r="M19" s="57"/>
      <c r="N19" s="59"/>
      <c r="O19" s="133"/>
      <c r="P19" s="77"/>
      <c r="Q19" s="175"/>
      <c r="R19" s="55"/>
      <c r="S19" s="344"/>
      <c r="T19" s="344"/>
      <c r="U19" s="348"/>
      <c r="V19" s="345"/>
      <c r="W19" s="345"/>
      <c r="X19" s="39"/>
      <c r="Y19" s="39"/>
    </row>
    <row r="20" spans="1:25" s="41" customFormat="1" ht="12.75" customHeight="1">
      <c r="A20" s="342"/>
      <c r="B20" s="39"/>
      <c r="C20" s="350"/>
      <c r="D20" s="38"/>
      <c r="E20" s="317" t="s">
        <v>130</v>
      </c>
      <c r="F20" s="39"/>
      <c r="G20" s="39"/>
      <c r="H20" s="40"/>
      <c r="I20" s="186"/>
      <c r="J20" s="200"/>
      <c r="K20" s="203"/>
      <c r="L20" s="51"/>
      <c r="M20" s="57"/>
      <c r="N20" s="59"/>
      <c r="O20" s="133"/>
      <c r="P20" s="77"/>
      <c r="Q20" s="175"/>
      <c r="R20" s="55"/>
      <c r="S20" s="344"/>
      <c r="T20" s="344"/>
      <c r="U20" s="348"/>
      <c r="V20" s="345"/>
      <c r="W20" s="345"/>
      <c r="X20" s="39"/>
      <c r="Y20" s="39"/>
    </row>
    <row r="21" spans="1:25" s="41" customFormat="1" ht="12.75" customHeight="1">
      <c r="A21" s="342"/>
      <c r="B21" s="39"/>
      <c r="C21" s="350"/>
      <c r="D21" s="38"/>
      <c r="E21" s="39"/>
      <c r="F21" s="39" t="s">
        <v>35</v>
      </c>
      <c r="G21" s="39"/>
      <c r="H21" s="40"/>
      <c r="I21" s="186"/>
      <c r="J21" s="200">
        <v>131</v>
      </c>
      <c r="K21" s="203"/>
      <c r="L21" s="51"/>
      <c r="M21" s="57">
        <v>674</v>
      </c>
      <c r="N21" s="59"/>
      <c r="O21" s="133"/>
      <c r="P21" s="77">
        <v>129</v>
      </c>
      <c r="Q21" s="175"/>
      <c r="R21" s="55"/>
      <c r="S21" s="344"/>
      <c r="T21" s="344"/>
      <c r="U21" s="348"/>
      <c r="V21" s="345"/>
      <c r="W21" s="345"/>
      <c r="X21" s="39"/>
      <c r="Y21" s="39"/>
    </row>
    <row r="22" spans="1:25" s="41" customFormat="1" ht="12.75" customHeight="1">
      <c r="A22" s="342"/>
      <c r="B22" s="39"/>
      <c r="C22" s="350"/>
      <c r="D22" s="38"/>
      <c r="E22" s="39"/>
      <c r="F22" s="39" t="s">
        <v>115</v>
      </c>
      <c r="G22" s="39"/>
      <c r="H22" s="40"/>
      <c r="I22" s="186"/>
      <c r="J22" s="200">
        <v>97</v>
      </c>
      <c r="K22" s="203"/>
      <c r="L22" s="51"/>
      <c r="M22" s="57">
        <v>2240</v>
      </c>
      <c r="N22" s="59"/>
      <c r="O22" s="133"/>
      <c r="P22" s="77">
        <v>72</v>
      </c>
      <c r="Q22" s="175"/>
      <c r="R22" s="55"/>
      <c r="S22" s="344"/>
      <c r="T22" s="344"/>
      <c r="U22" s="348"/>
      <c r="V22" s="345"/>
      <c r="W22" s="345"/>
      <c r="X22" s="39"/>
      <c r="Y22" s="39"/>
    </row>
    <row r="23" spans="1:25" s="41" customFormat="1" ht="12.75" customHeight="1">
      <c r="A23" s="342"/>
      <c r="B23" s="39"/>
      <c r="C23" s="350"/>
      <c r="D23" s="38"/>
      <c r="E23" s="39"/>
      <c r="F23" s="39" t="s">
        <v>116</v>
      </c>
      <c r="G23" s="39"/>
      <c r="H23" s="40"/>
      <c r="I23" s="186"/>
      <c r="J23" s="200">
        <v>-523</v>
      </c>
      <c r="K23" s="203"/>
      <c r="L23" s="51"/>
      <c r="M23" s="57">
        <v>-43</v>
      </c>
      <c r="N23" s="59"/>
      <c r="O23" s="133"/>
      <c r="P23" s="77">
        <v>-526</v>
      </c>
      <c r="Q23" s="175"/>
      <c r="R23" s="55"/>
      <c r="S23" s="344"/>
      <c r="T23" s="344"/>
      <c r="U23" s="348"/>
      <c r="V23" s="345"/>
      <c r="W23" s="345"/>
      <c r="X23" s="39"/>
      <c r="Y23" s="39"/>
    </row>
    <row r="24" spans="1:25" s="41" customFormat="1" ht="12.75" customHeight="1">
      <c r="A24" s="342"/>
      <c r="B24" s="39"/>
      <c r="C24" s="350"/>
      <c r="D24" s="38"/>
      <c r="E24" s="39"/>
      <c r="F24" s="39" t="s">
        <v>117</v>
      </c>
      <c r="G24" s="39"/>
      <c r="H24" s="40"/>
      <c r="I24" s="186"/>
      <c r="J24" s="219">
        <v>-91</v>
      </c>
      <c r="K24" s="203"/>
      <c r="L24" s="51"/>
      <c r="M24" s="100">
        <v>4551</v>
      </c>
      <c r="N24" s="59"/>
      <c r="O24" s="133"/>
      <c r="P24" s="236">
        <v>-36</v>
      </c>
      <c r="Q24" s="175"/>
      <c r="R24" s="55"/>
      <c r="S24" s="344"/>
      <c r="T24" s="344"/>
      <c r="U24" s="348"/>
      <c r="V24" s="345"/>
      <c r="W24" s="345"/>
      <c r="X24" s="39"/>
      <c r="Y24" s="39"/>
    </row>
    <row r="25" spans="1:25" s="41" customFormat="1" ht="12.75" customHeight="1">
      <c r="A25" s="342"/>
      <c r="B25" s="39"/>
      <c r="C25" s="350"/>
      <c r="D25" s="38"/>
      <c r="E25" s="39" t="s">
        <v>131</v>
      </c>
      <c r="F25" s="39"/>
      <c r="G25" s="39"/>
      <c r="H25" s="40"/>
      <c r="I25" s="186"/>
      <c r="J25" s="320">
        <f>SUM(J21:J24)</f>
        <v>-386</v>
      </c>
      <c r="K25" s="203"/>
      <c r="L25" s="51"/>
      <c r="M25" s="57"/>
      <c r="N25" s="59"/>
      <c r="O25" s="133"/>
      <c r="P25" s="321">
        <f>SUM(P21:P24)</f>
        <v>-361</v>
      </c>
      <c r="Q25" s="175"/>
      <c r="R25" s="55"/>
      <c r="S25" s="344"/>
      <c r="T25" s="344"/>
      <c r="U25" s="348"/>
      <c r="V25" s="345"/>
      <c r="W25" s="345"/>
      <c r="X25" s="39"/>
      <c r="Y25" s="39"/>
    </row>
    <row r="26" spans="1:25" s="41" customFormat="1" ht="12.75" customHeight="1">
      <c r="A26" s="342"/>
      <c r="B26" s="39"/>
      <c r="C26" s="350"/>
      <c r="D26" s="38"/>
      <c r="E26" s="54" t="s">
        <v>133</v>
      </c>
      <c r="F26" s="39"/>
      <c r="G26" s="39"/>
      <c r="H26" s="40"/>
      <c r="I26" s="186"/>
      <c r="J26" s="322">
        <f>J25+J18</f>
        <v>7336</v>
      </c>
      <c r="K26" s="323"/>
      <c r="L26" s="102"/>
      <c r="M26" s="324">
        <f>SUM(M18:M24)</f>
        <v>2147</v>
      </c>
      <c r="N26" s="325"/>
      <c r="O26" s="172"/>
      <c r="P26" s="112">
        <f>P25+P18</f>
        <v>4493</v>
      </c>
      <c r="Q26" s="175"/>
      <c r="R26" s="55"/>
      <c r="S26" s="344"/>
      <c r="T26" s="344"/>
      <c r="U26" s="348"/>
      <c r="V26" s="345"/>
      <c r="W26" s="345"/>
      <c r="X26" s="39"/>
      <c r="Y26" s="39"/>
    </row>
    <row r="27" spans="1:25" s="41" customFormat="1" ht="12.75" customHeight="1">
      <c r="A27" s="342"/>
      <c r="B27" s="39"/>
      <c r="C27" s="350"/>
      <c r="D27" s="38"/>
      <c r="E27" s="39"/>
      <c r="F27" s="39"/>
      <c r="G27" s="39"/>
      <c r="H27" s="40"/>
      <c r="I27" s="186"/>
      <c r="J27" s="200"/>
      <c r="K27" s="203"/>
      <c r="L27" s="51"/>
      <c r="M27" s="57"/>
      <c r="N27" s="59"/>
      <c r="O27" s="133"/>
      <c r="P27" s="77"/>
      <c r="Q27" s="175"/>
      <c r="R27" s="55"/>
      <c r="S27" s="344"/>
      <c r="T27" s="344"/>
      <c r="U27" s="348"/>
      <c r="V27" s="345"/>
      <c r="W27" s="345"/>
      <c r="X27" s="39"/>
      <c r="Y27" s="39"/>
    </row>
    <row r="28" spans="1:25" s="41" customFormat="1" ht="12.75" customHeight="1">
      <c r="A28" s="342"/>
      <c r="B28" s="39"/>
      <c r="C28" s="350"/>
      <c r="D28" s="38"/>
      <c r="E28" s="317" t="s">
        <v>118</v>
      </c>
      <c r="F28" s="39"/>
      <c r="G28" s="39"/>
      <c r="H28" s="40"/>
      <c r="I28" s="186"/>
      <c r="J28" s="200"/>
      <c r="K28" s="203"/>
      <c r="L28" s="51"/>
      <c r="M28" s="57"/>
      <c r="N28" s="59"/>
      <c r="O28" s="133"/>
      <c r="P28" s="77"/>
      <c r="Q28" s="175"/>
      <c r="R28" s="55"/>
      <c r="S28" s="344"/>
      <c r="T28" s="344"/>
      <c r="U28" s="348"/>
      <c r="V28" s="345"/>
      <c r="W28" s="345"/>
      <c r="X28" s="39"/>
      <c r="Y28" s="39"/>
    </row>
    <row r="29" spans="1:25" s="41" customFormat="1" ht="12.75" customHeight="1">
      <c r="A29" s="342"/>
      <c r="B29" s="39"/>
      <c r="C29" s="350"/>
      <c r="D29" s="38"/>
      <c r="E29" s="39"/>
      <c r="F29" s="101" t="s">
        <v>119</v>
      </c>
      <c r="G29" s="39"/>
      <c r="H29" s="40"/>
      <c r="I29" s="186"/>
      <c r="J29" s="200">
        <f>-2202-2610</f>
        <v>-4812</v>
      </c>
      <c r="K29" s="203"/>
      <c r="L29" s="51"/>
      <c r="M29" s="57">
        <v>-1744</v>
      </c>
      <c r="N29" s="59"/>
      <c r="O29" s="133"/>
      <c r="P29" s="77">
        <v>780</v>
      </c>
      <c r="Q29" s="175"/>
      <c r="R29" s="55"/>
      <c r="S29" s="344"/>
      <c r="T29" s="344"/>
      <c r="U29" s="348"/>
      <c r="V29" s="345"/>
      <c r="W29" s="345"/>
      <c r="X29" s="39"/>
      <c r="Y29" s="39"/>
    </row>
    <row r="30" spans="1:25" s="41" customFormat="1" ht="12.75" customHeight="1">
      <c r="A30" s="342"/>
      <c r="B30" s="39"/>
      <c r="C30" s="350"/>
      <c r="D30" s="38"/>
      <c r="E30" s="39"/>
      <c r="F30" s="101" t="s">
        <v>120</v>
      </c>
      <c r="G30" s="39"/>
      <c r="H30" s="40"/>
      <c r="I30" s="186"/>
      <c r="J30" s="219">
        <v>-115</v>
      </c>
      <c r="K30" s="203"/>
      <c r="L30" s="51"/>
      <c r="M30" s="57">
        <v>550</v>
      </c>
      <c r="N30" s="59"/>
      <c r="O30" s="133"/>
      <c r="P30" s="236">
        <v>977</v>
      </c>
      <c r="Q30" s="175"/>
      <c r="R30" s="55"/>
      <c r="S30" s="344"/>
      <c r="T30" s="344"/>
      <c r="U30" s="348"/>
      <c r="V30" s="345"/>
      <c r="W30" s="345"/>
      <c r="X30" s="39"/>
      <c r="Y30" s="39"/>
    </row>
    <row r="31" spans="1:25" s="41" customFormat="1" ht="12.75" customHeight="1">
      <c r="A31" s="342"/>
      <c r="B31" s="39"/>
      <c r="C31" s="350"/>
      <c r="D31" s="38"/>
      <c r="E31" s="39" t="s">
        <v>134</v>
      </c>
      <c r="F31" s="39"/>
      <c r="G31" s="39"/>
      <c r="H31" s="40"/>
      <c r="I31" s="186"/>
      <c r="J31" s="320">
        <f>J29+J30</f>
        <v>-4927</v>
      </c>
      <c r="K31" s="203"/>
      <c r="L31" s="51"/>
      <c r="M31" s="57"/>
      <c r="N31" s="59"/>
      <c r="O31" s="133"/>
      <c r="P31" s="321">
        <f>P29+P30</f>
        <v>1757</v>
      </c>
      <c r="Q31" s="175"/>
      <c r="R31" s="55"/>
      <c r="S31" s="344"/>
      <c r="T31" s="344"/>
      <c r="U31" s="348"/>
      <c r="V31" s="345"/>
      <c r="W31" s="345"/>
      <c r="X31" s="39"/>
      <c r="Y31" s="39"/>
    </row>
    <row r="32" spans="1:25" s="41" customFormat="1" ht="12.75" customHeight="1">
      <c r="A32" s="342"/>
      <c r="B32" s="39"/>
      <c r="C32" s="350"/>
      <c r="D32" s="38"/>
      <c r="E32" s="54" t="s">
        <v>135</v>
      </c>
      <c r="F32" s="39"/>
      <c r="G32" s="39"/>
      <c r="H32" s="40"/>
      <c r="I32" s="186"/>
      <c r="J32" s="322">
        <f>J31+J26</f>
        <v>2409</v>
      </c>
      <c r="K32" s="323"/>
      <c r="L32" s="102"/>
      <c r="M32" s="324">
        <f>SUM(M26:M30)</f>
        <v>953</v>
      </c>
      <c r="N32" s="325"/>
      <c r="O32" s="172"/>
      <c r="P32" s="112">
        <f>P31+P26</f>
        <v>6250</v>
      </c>
      <c r="Q32" s="175"/>
      <c r="R32" s="55"/>
      <c r="S32" s="344"/>
      <c r="T32" s="344"/>
      <c r="U32" s="348"/>
      <c r="V32" s="345"/>
      <c r="W32" s="345"/>
      <c r="X32" s="39"/>
      <c r="Y32" s="39"/>
    </row>
    <row r="33" spans="1:25" s="41" customFormat="1" ht="12.75" customHeight="1">
      <c r="A33" s="342"/>
      <c r="B33" s="39"/>
      <c r="C33" s="350"/>
      <c r="D33" s="38"/>
      <c r="E33" s="39"/>
      <c r="F33" s="39"/>
      <c r="G33" s="39"/>
      <c r="H33" s="40"/>
      <c r="I33" s="186"/>
      <c r="J33" s="200"/>
      <c r="K33" s="203"/>
      <c r="L33" s="51"/>
      <c r="M33" s="57"/>
      <c r="N33" s="59"/>
      <c r="O33" s="133"/>
      <c r="P33" s="77"/>
      <c r="Q33" s="175"/>
      <c r="R33" s="55"/>
      <c r="S33" s="344"/>
      <c r="T33" s="344"/>
      <c r="U33" s="348"/>
      <c r="V33" s="345"/>
      <c r="W33" s="345"/>
      <c r="X33" s="39"/>
      <c r="Y33" s="39"/>
    </row>
    <row r="34" spans="1:25" s="41" customFormat="1" ht="12.75" customHeight="1">
      <c r="A34" s="342"/>
      <c r="B34" s="39"/>
      <c r="C34" s="350"/>
      <c r="D34" s="38"/>
      <c r="E34" s="39"/>
      <c r="F34" s="39" t="s">
        <v>121</v>
      </c>
      <c r="G34" s="39"/>
      <c r="H34" s="40"/>
      <c r="I34" s="186"/>
      <c r="J34" s="200">
        <v>-1729</v>
      </c>
      <c r="K34" s="203"/>
      <c r="L34" s="51"/>
      <c r="M34" s="57">
        <v>-557</v>
      </c>
      <c r="N34" s="59"/>
      <c r="O34" s="133"/>
      <c r="P34" s="77">
        <v>-1561</v>
      </c>
      <c r="Q34" s="175"/>
      <c r="R34" s="55"/>
      <c r="S34" s="344"/>
      <c r="T34" s="344"/>
      <c r="U34" s="348"/>
      <c r="V34" s="345"/>
      <c r="W34" s="345"/>
      <c r="X34" s="39"/>
      <c r="Y34" s="39"/>
    </row>
    <row r="35" spans="1:25" s="41" customFormat="1" ht="12.75" customHeight="1">
      <c r="A35" s="342"/>
      <c r="B35" s="39"/>
      <c r="C35" s="350"/>
      <c r="D35" s="38"/>
      <c r="E35" s="39"/>
      <c r="F35" s="39" t="s">
        <v>122</v>
      </c>
      <c r="G35" s="39"/>
      <c r="H35" s="40"/>
      <c r="I35" s="186"/>
      <c r="J35" s="219">
        <v>-97</v>
      </c>
      <c r="K35" s="203"/>
      <c r="L35" s="51"/>
      <c r="M35" s="100">
        <f>-M22</f>
        <v>-2240</v>
      </c>
      <c r="N35" s="59"/>
      <c r="O35" s="133"/>
      <c r="P35" s="236">
        <v>-72</v>
      </c>
      <c r="Q35" s="175"/>
      <c r="R35" s="55"/>
      <c r="S35" s="344"/>
      <c r="T35" s="344"/>
      <c r="U35" s="348"/>
      <c r="V35" s="345"/>
      <c r="W35" s="345"/>
      <c r="X35" s="39"/>
      <c r="Y35" s="39"/>
    </row>
    <row r="36" spans="1:25" s="41" customFormat="1" ht="12.75" customHeight="1" thickBot="1">
      <c r="A36" s="342"/>
      <c r="B36" s="39"/>
      <c r="C36" s="350"/>
      <c r="D36" s="38"/>
      <c r="E36" s="54" t="s">
        <v>136</v>
      </c>
      <c r="F36" s="39"/>
      <c r="G36" s="39"/>
      <c r="H36" s="40"/>
      <c r="I36" s="186"/>
      <c r="J36" s="326">
        <f>SUM(J32:J35)</f>
        <v>583</v>
      </c>
      <c r="K36" s="323"/>
      <c r="L36" s="102"/>
      <c r="M36" s="327">
        <f>SUM(M32:M35)</f>
        <v>-1844</v>
      </c>
      <c r="N36" s="325"/>
      <c r="O36" s="172"/>
      <c r="P36" s="328">
        <f>SUM(P32:P35)</f>
        <v>4617</v>
      </c>
      <c r="Q36" s="175"/>
      <c r="R36" s="55"/>
      <c r="S36" s="344"/>
      <c r="T36" s="344"/>
      <c r="U36" s="348"/>
      <c r="V36" s="345"/>
      <c r="W36" s="345"/>
      <c r="X36" s="39"/>
      <c r="Y36" s="39"/>
    </row>
    <row r="37" spans="1:25" s="41" customFormat="1" ht="12.75" customHeight="1">
      <c r="A37" s="342"/>
      <c r="B37" s="39"/>
      <c r="C37" s="350"/>
      <c r="D37" s="38"/>
      <c r="E37" s="39"/>
      <c r="F37" s="39"/>
      <c r="G37" s="39"/>
      <c r="H37" s="40"/>
      <c r="I37" s="186"/>
      <c r="J37" s="215"/>
      <c r="K37" s="216"/>
      <c r="L37" s="222"/>
      <c r="M37" s="223"/>
      <c r="N37" s="278"/>
      <c r="O37" s="217"/>
      <c r="P37" s="218"/>
      <c r="Q37" s="175"/>
      <c r="R37" s="55"/>
      <c r="S37" s="344"/>
      <c r="T37" s="344"/>
      <c r="U37" s="348"/>
      <c r="V37" s="345"/>
      <c r="W37" s="345"/>
      <c r="X37" s="39"/>
      <c r="Y37" s="39"/>
    </row>
    <row r="38" spans="1:25" s="41" customFormat="1" ht="12.75" customHeight="1">
      <c r="A38" s="342"/>
      <c r="B38" s="351"/>
      <c r="C38" s="350"/>
      <c r="D38" s="330"/>
      <c r="E38" s="359" t="s">
        <v>137</v>
      </c>
      <c r="F38" s="318"/>
      <c r="G38" s="318"/>
      <c r="H38" s="40"/>
      <c r="I38" s="186"/>
      <c r="J38" s="200"/>
      <c r="K38" s="203"/>
      <c r="L38" s="51"/>
      <c r="M38" s="57"/>
      <c r="N38" s="59"/>
      <c r="O38" s="133"/>
      <c r="P38" s="77"/>
      <c r="Q38" s="145"/>
      <c r="R38" s="55"/>
      <c r="S38" s="344"/>
      <c r="T38" s="344"/>
      <c r="U38" s="361"/>
      <c r="V38" s="345"/>
      <c r="W38" s="345"/>
      <c r="X38" s="39"/>
      <c r="Y38" s="39"/>
    </row>
    <row r="39" spans="1:25" s="41" customFormat="1" ht="12.75" customHeight="1">
      <c r="A39" s="342"/>
      <c r="B39" s="351"/>
      <c r="C39" s="350"/>
      <c r="D39" s="38"/>
      <c r="E39" s="39"/>
      <c r="F39" s="39" t="s">
        <v>30</v>
      </c>
      <c r="G39" s="39"/>
      <c r="H39" s="40"/>
      <c r="I39" s="186"/>
      <c r="J39" s="200">
        <v>523</v>
      </c>
      <c r="K39" s="203"/>
      <c r="L39" s="51"/>
      <c r="M39" s="57">
        <v>56</v>
      </c>
      <c r="N39" s="59"/>
      <c r="O39" s="133"/>
      <c r="P39" s="77">
        <v>526</v>
      </c>
      <c r="Q39" s="145"/>
      <c r="R39" s="55"/>
      <c r="S39" s="344"/>
      <c r="T39" s="344"/>
      <c r="U39" s="361"/>
      <c r="V39" s="345"/>
      <c r="W39" s="345"/>
      <c r="X39" s="39"/>
      <c r="Y39" s="39"/>
    </row>
    <row r="40" spans="1:25" s="41" customFormat="1" ht="12.75" customHeight="1">
      <c r="A40" s="342"/>
      <c r="B40" s="351"/>
      <c r="C40" s="350"/>
      <c r="D40" s="38"/>
      <c r="E40" s="39"/>
      <c r="F40" s="39" t="s">
        <v>37</v>
      </c>
      <c r="G40" s="39"/>
      <c r="H40" s="40"/>
      <c r="I40" s="186"/>
      <c r="J40" s="219">
        <v>-573</v>
      </c>
      <c r="K40" s="203"/>
      <c r="L40" s="51"/>
      <c r="M40" s="57">
        <v>-277</v>
      </c>
      <c r="N40" s="59"/>
      <c r="O40" s="133"/>
      <c r="P40" s="236">
        <v>-34</v>
      </c>
      <c r="Q40" s="145"/>
      <c r="R40" s="55"/>
      <c r="S40" s="344"/>
      <c r="T40" s="344"/>
      <c r="U40" s="361"/>
      <c r="V40" s="345"/>
      <c r="W40" s="345"/>
      <c r="X40" s="39"/>
      <c r="Y40" s="39"/>
    </row>
    <row r="41" spans="1:25" s="41" customFormat="1" ht="12.75" customHeight="1" hidden="1">
      <c r="A41" s="342"/>
      <c r="B41" s="351"/>
      <c r="C41" s="350"/>
      <c r="D41" s="38"/>
      <c r="E41" s="39"/>
      <c r="F41" s="39" t="s">
        <v>38</v>
      </c>
      <c r="G41" s="39"/>
      <c r="H41" s="40"/>
      <c r="I41" s="186"/>
      <c r="J41" s="200"/>
      <c r="K41" s="203"/>
      <c r="L41" s="51"/>
      <c r="M41" s="57"/>
      <c r="N41" s="59"/>
      <c r="O41" s="133"/>
      <c r="P41" s="77"/>
      <c r="Q41" s="145"/>
      <c r="R41" s="55"/>
      <c r="S41" s="344"/>
      <c r="T41" s="344"/>
      <c r="U41" s="361"/>
      <c r="V41" s="345"/>
      <c r="W41" s="345"/>
      <c r="X41" s="39"/>
      <c r="Y41" s="39"/>
    </row>
    <row r="42" spans="1:25" s="41" customFormat="1" ht="12.75" customHeight="1" hidden="1">
      <c r="A42" s="342"/>
      <c r="B42" s="351"/>
      <c r="C42" s="350"/>
      <c r="D42" s="38"/>
      <c r="E42" s="39"/>
      <c r="F42" s="39" t="s">
        <v>39</v>
      </c>
      <c r="G42" s="39"/>
      <c r="H42" s="40"/>
      <c r="I42" s="186"/>
      <c r="J42" s="200">
        <v>0</v>
      </c>
      <c r="K42" s="203"/>
      <c r="L42" s="51"/>
      <c r="M42" s="57">
        <v>8</v>
      </c>
      <c r="N42" s="59"/>
      <c r="O42" s="133"/>
      <c r="P42" s="77">
        <v>0</v>
      </c>
      <c r="Q42" s="145"/>
      <c r="R42" s="55"/>
      <c r="S42" s="344"/>
      <c r="T42" s="344"/>
      <c r="U42" s="361"/>
      <c r="V42" s="345"/>
      <c r="W42" s="345"/>
      <c r="X42" s="39"/>
      <c r="Y42" s="39"/>
    </row>
    <row r="43" spans="1:25" s="41" customFormat="1" ht="12.75" customHeight="1" thickBot="1">
      <c r="A43" s="342"/>
      <c r="B43" s="351"/>
      <c r="C43" s="350"/>
      <c r="D43" s="38"/>
      <c r="E43" s="54" t="s">
        <v>140</v>
      </c>
      <c r="F43" s="39"/>
      <c r="G43" s="39"/>
      <c r="H43" s="40"/>
      <c r="I43" s="186"/>
      <c r="J43" s="326">
        <f>SUM(J39:J42)</f>
        <v>-50</v>
      </c>
      <c r="K43" s="323"/>
      <c r="L43" s="102"/>
      <c r="M43" s="327">
        <f>SUM(M39:M42)</f>
        <v>-213</v>
      </c>
      <c r="N43" s="325"/>
      <c r="O43" s="172"/>
      <c r="P43" s="328">
        <f>SUM(P39:P42)</f>
        <v>492</v>
      </c>
      <c r="Q43" s="145"/>
      <c r="R43" s="55"/>
      <c r="S43" s="344"/>
      <c r="T43" s="344"/>
      <c r="U43" s="361"/>
      <c r="V43" s="345"/>
      <c r="W43" s="345"/>
      <c r="X43" s="39"/>
      <c r="Y43" s="39"/>
    </row>
    <row r="44" spans="1:25" s="41" customFormat="1" ht="12.75" customHeight="1">
      <c r="A44" s="342"/>
      <c r="C44" s="350"/>
      <c r="D44" s="38"/>
      <c r="E44" s="39"/>
      <c r="F44" s="39"/>
      <c r="G44" s="39"/>
      <c r="H44" s="40"/>
      <c r="I44" s="186"/>
      <c r="J44" s="200"/>
      <c r="K44" s="203"/>
      <c r="L44" s="51"/>
      <c r="M44" s="57"/>
      <c r="N44" s="59"/>
      <c r="O44" s="133"/>
      <c r="P44" s="77"/>
      <c r="Q44" s="145"/>
      <c r="R44" s="55"/>
      <c r="S44" s="344"/>
      <c r="T44" s="344"/>
      <c r="U44" s="361"/>
      <c r="V44" s="345"/>
      <c r="W44" s="345"/>
      <c r="X44" s="39"/>
      <c r="Y44" s="39"/>
    </row>
    <row r="45" spans="1:25" s="41" customFormat="1" ht="12.75" customHeight="1">
      <c r="A45" s="342"/>
      <c r="B45" s="351"/>
      <c r="C45" s="350"/>
      <c r="D45" s="330"/>
      <c r="E45" s="359" t="s">
        <v>138</v>
      </c>
      <c r="F45" s="318"/>
      <c r="G45" s="318"/>
      <c r="H45" s="40"/>
      <c r="I45" s="186"/>
      <c r="J45" s="200"/>
      <c r="K45" s="203"/>
      <c r="L45" s="51"/>
      <c r="M45" s="57"/>
      <c r="N45" s="59"/>
      <c r="O45" s="133"/>
      <c r="P45" s="56"/>
      <c r="Q45" s="145"/>
      <c r="R45" s="55"/>
      <c r="S45" s="344"/>
      <c r="T45" s="344"/>
      <c r="U45" s="361"/>
      <c r="V45" s="345"/>
      <c r="W45" s="345"/>
      <c r="X45" s="39"/>
      <c r="Y45" s="39"/>
    </row>
    <row r="46" spans="1:25" s="41" customFormat="1" ht="12.75" customHeight="1">
      <c r="A46" s="342"/>
      <c r="B46" s="351"/>
      <c r="C46" s="350"/>
      <c r="D46" s="38"/>
      <c r="E46" s="54"/>
      <c r="F46" s="39" t="s">
        <v>96</v>
      </c>
      <c r="G46" s="39"/>
      <c r="H46" s="40"/>
      <c r="I46" s="186"/>
      <c r="J46" s="200">
        <v>3231</v>
      </c>
      <c r="K46" s="203"/>
      <c r="L46" s="51"/>
      <c r="M46" s="57">
        <v>1019</v>
      </c>
      <c r="N46" s="59"/>
      <c r="O46" s="133"/>
      <c r="P46" s="77">
        <v>360</v>
      </c>
      <c r="Q46" s="145"/>
      <c r="R46" s="55"/>
      <c r="S46" s="344"/>
      <c r="T46" s="344"/>
      <c r="U46" s="361"/>
      <c r="V46" s="345"/>
      <c r="W46" s="345"/>
      <c r="X46" s="39"/>
      <c r="Y46" s="39"/>
    </row>
    <row r="47" spans="1:25" s="41" customFormat="1" ht="12.75" customHeight="1">
      <c r="A47" s="342"/>
      <c r="B47" s="351"/>
      <c r="C47" s="350"/>
      <c r="D47" s="38"/>
      <c r="E47" s="54"/>
      <c r="F47" s="39" t="s">
        <v>139</v>
      </c>
      <c r="G47" s="39"/>
      <c r="H47" s="40"/>
      <c r="I47" s="186"/>
      <c r="J47" s="219">
        <v>-2671</v>
      </c>
      <c r="K47" s="203"/>
      <c r="L47" s="51"/>
      <c r="M47" s="57"/>
      <c r="N47" s="59"/>
      <c r="O47" s="133"/>
      <c r="P47" s="236">
        <v>-2671</v>
      </c>
      <c r="Q47" s="145"/>
      <c r="R47" s="55"/>
      <c r="S47" s="344"/>
      <c r="T47" s="344"/>
      <c r="U47" s="361"/>
      <c r="V47" s="345"/>
      <c r="W47" s="345"/>
      <c r="X47" s="39"/>
      <c r="Y47" s="39"/>
    </row>
    <row r="48" spans="1:25" s="41" customFormat="1" ht="12.75" customHeight="1" thickBot="1">
      <c r="A48" s="342"/>
      <c r="B48" s="351"/>
      <c r="C48" s="350"/>
      <c r="D48" s="38"/>
      <c r="E48" s="54" t="s">
        <v>141</v>
      </c>
      <c r="F48" s="39"/>
      <c r="G48" s="39"/>
      <c r="H48" s="40"/>
      <c r="I48" s="186"/>
      <c r="J48" s="326">
        <f>SUM(J46:J47)</f>
        <v>560</v>
      </c>
      <c r="K48" s="323"/>
      <c r="L48" s="102"/>
      <c r="M48" s="327">
        <f>SUM(M46:M47)</f>
        <v>1019</v>
      </c>
      <c r="N48" s="325"/>
      <c r="O48" s="172"/>
      <c r="P48" s="328">
        <f>SUM(P46:P47)</f>
        <v>-2311</v>
      </c>
      <c r="Q48" s="145"/>
      <c r="R48" s="55"/>
      <c r="S48" s="343"/>
      <c r="T48" s="344"/>
      <c r="U48" s="345"/>
      <c r="V48" s="345"/>
      <c r="W48" s="345"/>
      <c r="X48" s="39"/>
      <c r="Y48" s="39"/>
    </row>
    <row r="49" spans="1:25" s="41" customFormat="1" ht="12.75" customHeight="1">
      <c r="A49" s="342"/>
      <c r="B49" s="351"/>
      <c r="C49" s="350"/>
      <c r="D49" s="38"/>
      <c r="E49" s="39"/>
      <c r="F49" s="39"/>
      <c r="G49" s="39"/>
      <c r="H49" s="40"/>
      <c r="I49" s="186"/>
      <c r="J49" s="200"/>
      <c r="K49" s="203"/>
      <c r="L49" s="51"/>
      <c r="M49" s="57"/>
      <c r="N49" s="59"/>
      <c r="O49" s="172"/>
      <c r="P49" s="56"/>
      <c r="Q49" s="145"/>
      <c r="R49" s="55"/>
      <c r="S49" s="344"/>
      <c r="T49" s="344"/>
      <c r="U49" s="345"/>
      <c r="V49" s="345"/>
      <c r="W49" s="345"/>
      <c r="X49" s="39"/>
      <c r="Y49" s="39"/>
    </row>
    <row r="50" spans="1:25" s="41" customFormat="1" ht="12.75" customHeight="1">
      <c r="A50" s="342"/>
      <c r="B50" s="351"/>
      <c r="C50" s="350"/>
      <c r="D50" s="38"/>
      <c r="E50" s="54" t="s">
        <v>31</v>
      </c>
      <c r="F50" s="54"/>
      <c r="G50" s="54"/>
      <c r="H50" s="40"/>
      <c r="I50" s="186"/>
      <c r="J50" s="322">
        <f>J36+J43+J48</f>
        <v>1093</v>
      </c>
      <c r="K50" s="323"/>
      <c r="L50" s="102"/>
      <c r="M50" s="324" t="e">
        <f>M48+M43+#REF!</f>
        <v>#REF!</v>
      </c>
      <c r="N50" s="331"/>
      <c r="O50" s="332"/>
      <c r="P50" s="112">
        <f>P36+P43+P48</f>
        <v>2798</v>
      </c>
      <c r="Q50" s="145"/>
      <c r="R50" s="55"/>
      <c r="S50" s="344"/>
      <c r="T50" s="344"/>
      <c r="U50" s="353"/>
      <c r="V50" s="345"/>
      <c r="W50" s="345"/>
      <c r="X50" s="39"/>
      <c r="Y50" s="39"/>
    </row>
    <row r="51" spans="1:25" s="41" customFormat="1" ht="12.75" customHeight="1">
      <c r="A51" s="342"/>
      <c r="B51" s="351"/>
      <c r="C51" s="350"/>
      <c r="D51" s="38"/>
      <c r="E51" s="54" t="s">
        <v>32</v>
      </c>
      <c r="F51" s="54"/>
      <c r="G51" s="54"/>
      <c r="H51" s="42"/>
      <c r="I51" s="179"/>
      <c r="J51" s="333">
        <v>36318</v>
      </c>
      <c r="K51" s="323"/>
      <c r="L51" s="102"/>
      <c r="M51" s="334">
        <v>-31479</v>
      </c>
      <c r="N51" s="331"/>
      <c r="O51" s="332"/>
      <c r="P51" s="335">
        <v>32147</v>
      </c>
      <c r="Q51" s="145"/>
      <c r="R51" s="55"/>
      <c r="S51" s="344"/>
      <c r="T51" s="344"/>
      <c r="U51" s="345"/>
      <c r="V51" s="345"/>
      <c r="W51" s="345"/>
      <c r="X51" s="39"/>
      <c r="Y51" s="39"/>
    </row>
    <row r="52" spans="1:25" s="41" customFormat="1" ht="12.75" customHeight="1">
      <c r="A52" s="342"/>
      <c r="B52" s="351"/>
      <c r="C52" s="350"/>
      <c r="D52" s="38"/>
      <c r="E52" s="39"/>
      <c r="F52" s="39"/>
      <c r="G52" s="39"/>
      <c r="H52" s="40"/>
      <c r="I52" s="186"/>
      <c r="J52" s="200"/>
      <c r="K52" s="203"/>
      <c r="L52" s="51"/>
      <c r="M52" s="57"/>
      <c r="N52" s="58"/>
      <c r="O52" s="56"/>
      <c r="P52" s="77"/>
      <c r="Q52" s="145"/>
      <c r="R52" s="55"/>
      <c r="S52" s="344"/>
      <c r="T52" s="344"/>
      <c r="U52" s="345"/>
      <c r="V52" s="345"/>
      <c r="W52" s="345"/>
      <c r="X52" s="39"/>
      <c r="Y52" s="39"/>
    </row>
    <row r="53" spans="1:28" s="41" customFormat="1" ht="12.75" customHeight="1" thickBot="1">
      <c r="A53" s="342"/>
      <c r="B53" s="351"/>
      <c r="C53" s="350"/>
      <c r="D53" s="330"/>
      <c r="E53" s="360" t="s">
        <v>142</v>
      </c>
      <c r="F53" s="336"/>
      <c r="G53" s="336"/>
      <c r="H53" s="42"/>
      <c r="I53" s="179"/>
      <c r="J53" s="271">
        <f>J51+J50</f>
        <v>37411</v>
      </c>
      <c r="K53" s="203"/>
      <c r="L53" s="102"/>
      <c r="M53" s="103" t="e">
        <f>M51+M50</f>
        <v>#REF!</v>
      </c>
      <c r="N53" s="58"/>
      <c r="O53" s="56"/>
      <c r="P53" s="266">
        <f>P51+P50</f>
        <v>34945</v>
      </c>
      <c r="Q53" s="145"/>
      <c r="R53" s="55"/>
      <c r="S53" s="344"/>
      <c r="T53" s="354"/>
      <c r="U53" s="345"/>
      <c r="V53" s="345"/>
      <c r="W53" s="345"/>
      <c r="X53" s="56"/>
      <c r="Y53" s="56"/>
      <c r="Z53" s="56"/>
      <c r="AA53" s="56"/>
      <c r="AB53" s="56"/>
    </row>
    <row r="54" spans="1:28" s="41" customFormat="1" ht="12.75" customHeight="1" thickTop="1">
      <c r="A54" s="342"/>
      <c r="B54" s="351"/>
      <c r="C54" s="350"/>
      <c r="D54" s="104"/>
      <c r="E54" s="105"/>
      <c r="F54" s="105"/>
      <c r="G54" s="106"/>
      <c r="H54" s="40"/>
      <c r="I54" s="272"/>
      <c r="J54" s="273"/>
      <c r="K54" s="274"/>
      <c r="L54" s="107"/>
      <c r="M54" s="108"/>
      <c r="N54" s="108"/>
      <c r="O54" s="267"/>
      <c r="P54" s="268"/>
      <c r="Q54" s="269"/>
      <c r="R54" s="55"/>
      <c r="S54" s="344"/>
      <c r="T54" s="344"/>
      <c r="U54" s="345"/>
      <c r="V54" s="345"/>
      <c r="W54" s="345"/>
      <c r="X54" s="56"/>
      <c r="Y54" s="56"/>
      <c r="Z54" s="56"/>
      <c r="AA54" s="56"/>
      <c r="AB54" s="56"/>
    </row>
    <row r="55" spans="1:28" s="41" customFormat="1" ht="12.75" customHeight="1">
      <c r="A55" s="342"/>
      <c r="B55" s="351"/>
      <c r="C55" s="350"/>
      <c r="D55" s="38"/>
      <c r="E55" s="39" t="s">
        <v>40</v>
      </c>
      <c r="F55" s="39"/>
      <c r="G55" s="39"/>
      <c r="H55" s="40"/>
      <c r="I55" s="186"/>
      <c r="J55" s="202"/>
      <c r="K55" s="203"/>
      <c r="L55" s="51"/>
      <c r="M55" s="58"/>
      <c r="N55" s="58"/>
      <c r="O55" s="56"/>
      <c r="P55" s="144"/>
      <c r="Q55" s="132"/>
      <c r="R55" s="55"/>
      <c r="S55" s="355"/>
      <c r="T55" s="344"/>
      <c r="U55" s="345"/>
      <c r="V55" s="345"/>
      <c r="W55" s="345"/>
      <c r="X55" s="56"/>
      <c r="Y55" s="56"/>
      <c r="Z55" s="56"/>
      <c r="AA55" s="56"/>
      <c r="AB55" s="56"/>
    </row>
    <row r="56" spans="1:28" s="41" customFormat="1" ht="12.75" customHeight="1">
      <c r="A56" s="342"/>
      <c r="B56" s="351"/>
      <c r="C56" s="350"/>
      <c r="D56" s="38"/>
      <c r="E56" s="39"/>
      <c r="F56" s="39" t="s">
        <v>41</v>
      </c>
      <c r="G56" s="39"/>
      <c r="H56" s="40"/>
      <c r="I56" s="186"/>
      <c r="J56" s="200">
        <f>'Financial Position'!G26</f>
        <v>29203</v>
      </c>
      <c r="K56" s="203"/>
      <c r="L56" s="51"/>
      <c r="M56" s="57">
        <v>18998</v>
      </c>
      <c r="N56" s="58"/>
      <c r="O56" s="56"/>
      <c r="P56" s="77">
        <v>29758</v>
      </c>
      <c r="Q56" s="145"/>
      <c r="R56" s="55"/>
      <c r="S56" s="344"/>
      <c r="T56" s="344"/>
      <c r="U56" s="345"/>
      <c r="V56" s="345"/>
      <c r="W56" s="345"/>
      <c r="X56" s="56"/>
      <c r="Y56" s="56"/>
      <c r="Z56" s="56"/>
      <c r="AA56" s="56"/>
      <c r="AB56" s="56"/>
    </row>
    <row r="57" spans="1:28" s="41" customFormat="1" ht="12.75" customHeight="1">
      <c r="A57" s="342"/>
      <c r="B57" s="351"/>
      <c r="C57" s="350"/>
      <c r="D57" s="38"/>
      <c r="E57" s="39"/>
      <c r="F57" s="39" t="s">
        <v>6</v>
      </c>
      <c r="G57" s="39"/>
      <c r="H57" s="40"/>
      <c r="I57" s="186"/>
      <c r="J57" s="200">
        <f>'Financial Position'!G28</f>
        <v>8208</v>
      </c>
      <c r="K57" s="203"/>
      <c r="L57" s="51"/>
      <c r="M57" s="57">
        <v>1073</v>
      </c>
      <c r="N57" s="58"/>
      <c r="O57" s="56"/>
      <c r="P57" s="77">
        <v>5187</v>
      </c>
      <c r="Q57" s="145"/>
      <c r="R57" s="55"/>
      <c r="S57" s="343"/>
      <c r="T57" s="344"/>
      <c r="U57" s="345"/>
      <c r="V57" s="345"/>
      <c r="W57" s="345"/>
      <c r="X57" s="56"/>
      <c r="Y57" s="56"/>
      <c r="Z57" s="56"/>
      <c r="AA57" s="56"/>
      <c r="AB57" s="56"/>
    </row>
    <row r="58" spans="1:28" s="41" customFormat="1" ht="12.75" customHeight="1" hidden="1">
      <c r="A58" s="342"/>
      <c r="B58" s="351"/>
      <c r="C58" s="350"/>
      <c r="D58" s="38"/>
      <c r="E58" s="39"/>
      <c r="F58" s="39" t="s">
        <v>55</v>
      </c>
      <c r="G58" s="39"/>
      <c r="H58" s="40"/>
      <c r="I58" s="186"/>
      <c r="J58" s="200">
        <v>0</v>
      </c>
      <c r="K58" s="203"/>
      <c r="L58" s="51"/>
      <c r="M58" s="57"/>
      <c r="N58" s="59"/>
      <c r="O58" s="133"/>
      <c r="P58" s="77">
        <v>0</v>
      </c>
      <c r="Q58" s="145"/>
      <c r="R58" s="55"/>
      <c r="S58" s="343"/>
      <c r="T58" s="344"/>
      <c r="U58" s="345"/>
      <c r="V58" s="345"/>
      <c r="W58" s="345"/>
      <c r="X58" s="56"/>
      <c r="Y58" s="56"/>
      <c r="Z58" s="56"/>
      <c r="AA58" s="56"/>
      <c r="AB58" s="56"/>
    </row>
    <row r="59" spans="1:28" s="41" customFormat="1" ht="12.75" customHeight="1" hidden="1">
      <c r="A59" s="342"/>
      <c r="B59" s="351"/>
      <c r="C59" s="350"/>
      <c r="D59" s="38"/>
      <c r="E59" s="39"/>
      <c r="F59" s="39" t="s">
        <v>56</v>
      </c>
      <c r="G59" s="39"/>
      <c r="H59" s="40"/>
      <c r="I59" s="186"/>
      <c r="J59" s="200">
        <v>0</v>
      </c>
      <c r="K59" s="203"/>
      <c r="L59" s="51"/>
      <c r="M59" s="57">
        <v>-18080</v>
      </c>
      <c r="N59" s="59"/>
      <c r="O59" s="133"/>
      <c r="P59" s="77">
        <v>0</v>
      </c>
      <c r="Q59" s="145"/>
      <c r="R59" s="55"/>
      <c r="S59" s="343"/>
      <c r="T59" s="344"/>
      <c r="U59" s="345"/>
      <c r="V59" s="345"/>
      <c r="W59" s="345"/>
      <c r="X59" s="56"/>
      <c r="Y59" s="56"/>
      <c r="Z59" s="56"/>
      <c r="AA59" s="56"/>
      <c r="AB59" s="56"/>
    </row>
    <row r="60" spans="1:28" s="41" customFormat="1" ht="12.75" customHeight="1" thickBot="1">
      <c r="A60" s="342"/>
      <c r="B60" s="351"/>
      <c r="C60" s="350"/>
      <c r="D60" s="38"/>
      <c r="E60" s="39"/>
      <c r="F60" s="39"/>
      <c r="G60" s="39"/>
      <c r="H60" s="40"/>
      <c r="I60" s="186"/>
      <c r="J60" s="275">
        <f>SUM(J56:J59)</f>
        <v>37411</v>
      </c>
      <c r="K60" s="203"/>
      <c r="L60" s="51"/>
      <c r="M60" s="109">
        <f>SUM(M56:M59)</f>
        <v>1991</v>
      </c>
      <c r="N60" s="59"/>
      <c r="O60" s="133"/>
      <c r="P60" s="270">
        <f>SUM(P56:P59)</f>
        <v>34945</v>
      </c>
      <c r="Q60" s="145"/>
      <c r="R60" s="55"/>
      <c r="S60" s="344"/>
      <c r="T60" s="344"/>
      <c r="U60" s="345"/>
      <c r="V60" s="345"/>
      <c r="W60" s="345"/>
      <c r="X60" s="56"/>
      <c r="Y60" s="56"/>
      <c r="Z60" s="56"/>
      <c r="AA60" s="56"/>
      <c r="AB60" s="56"/>
    </row>
    <row r="61" spans="1:28" s="41" customFormat="1" ht="12.75" customHeight="1" thickTop="1">
      <c r="A61" s="347"/>
      <c r="B61" s="356"/>
      <c r="C61" s="46"/>
      <c r="D61" s="45"/>
      <c r="E61" s="110"/>
      <c r="F61" s="46"/>
      <c r="G61" s="46"/>
      <c r="H61" s="62"/>
      <c r="I61" s="183"/>
      <c r="J61" s="251"/>
      <c r="K61" s="252"/>
      <c r="L61" s="87"/>
      <c r="M61" s="88"/>
      <c r="N61" s="48"/>
      <c r="O61" s="173"/>
      <c r="P61" s="236"/>
      <c r="Q61" s="130"/>
      <c r="R61" s="55"/>
      <c r="S61" s="344"/>
      <c r="T61" s="344"/>
      <c r="U61" s="345"/>
      <c r="V61" s="345"/>
      <c r="W61" s="345"/>
      <c r="X61" s="56"/>
      <c r="Y61" s="56"/>
      <c r="Z61" s="56"/>
      <c r="AA61" s="56"/>
      <c r="AB61" s="56"/>
    </row>
    <row r="62" spans="15:25" s="41" customFormat="1" ht="12.75" customHeight="1">
      <c r="O62" s="55"/>
      <c r="P62" s="77"/>
      <c r="Q62" s="55"/>
      <c r="R62" s="55"/>
      <c r="S62" s="344"/>
      <c r="T62" s="344"/>
      <c r="U62" s="345"/>
      <c r="V62" s="345"/>
      <c r="W62" s="345"/>
      <c r="X62" s="39"/>
      <c r="Y62" s="39"/>
    </row>
    <row r="63" spans="4:25" s="41" customFormat="1" ht="12.75" customHeight="1">
      <c r="D63" s="398" t="s">
        <v>109</v>
      </c>
      <c r="E63" s="398"/>
      <c r="F63" s="398"/>
      <c r="G63" s="398"/>
      <c r="H63" s="398"/>
      <c r="I63" s="398"/>
      <c r="J63" s="398"/>
      <c r="K63" s="398"/>
      <c r="L63" s="398"/>
      <c r="M63" s="398"/>
      <c r="N63" s="398"/>
      <c r="O63" s="398"/>
      <c r="P63" s="398"/>
      <c r="Q63" s="398"/>
      <c r="S63" s="357"/>
      <c r="T63" s="344"/>
      <c r="U63" s="345"/>
      <c r="V63" s="345"/>
      <c r="W63" s="345"/>
      <c r="X63" s="39"/>
      <c r="Y63" s="39"/>
    </row>
    <row r="64" spans="4:25" s="41" customFormat="1" ht="12.75" customHeight="1">
      <c r="D64" s="398" t="s">
        <v>110</v>
      </c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398"/>
      <c r="P64" s="398"/>
      <c r="Q64" s="398"/>
      <c r="S64" s="344"/>
      <c r="T64" s="344"/>
      <c r="U64" s="345"/>
      <c r="V64" s="345"/>
      <c r="W64" s="345"/>
      <c r="X64" s="39"/>
      <c r="Y64" s="39"/>
    </row>
    <row r="65" spans="4:25" s="41" customFormat="1" ht="12.75" customHeight="1">
      <c r="D65" s="43"/>
      <c r="P65" s="112"/>
      <c r="S65" s="344"/>
      <c r="T65" s="344"/>
      <c r="U65" s="345"/>
      <c r="V65" s="345"/>
      <c r="W65" s="345"/>
      <c r="X65" s="39"/>
      <c r="Y65" s="39"/>
    </row>
    <row r="66" spans="10:25" s="41" customFormat="1" ht="12.75" customHeight="1">
      <c r="J66" s="111"/>
      <c r="P66" s="56"/>
      <c r="S66" s="344"/>
      <c r="T66" s="344"/>
      <c r="U66" s="345"/>
      <c r="V66" s="345"/>
      <c r="W66" s="345"/>
      <c r="X66" s="39"/>
      <c r="Y66" s="39"/>
    </row>
    <row r="67" spans="16:25" s="41" customFormat="1" ht="12.75" customHeight="1">
      <c r="P67" s="111"/>
      <c r="S67" s="344"/>
      <c r="T67" s="344"/>
      <c r="U67" s="345"/>
      <c r="V67" s="345"/>
      <c r="W67" s="345"/>
      <c r="X67" s="39"/>
      <c r="Y67" s="39"/>
    </row>
    <row r="68" spans="19:25" s="41" customFormat="1" ht="12.75" customHeight="1">
      <c r="S68" s="39"/>
      <c r="T68" s="39"/>
      <c r="U68" s="39"/>
      <c r="V68" s="39"/>
      <c r="W68" s="39"/>
      <c r="X68" s="39"/>
      <c r="Y68" s="39"/>
    </row>
    <row r="69" spans="19:25" s="41" customFormat="1" ht="12.75" customHeight="1">
      <c r="S69" s="39"/>
      <c r="T69" s="39"/>
      <c r="U69" s="39"/>
      <c r="V69" s="39"/>
      <c r="W69" s="39"/>
      <c r="X69" s="39"/>
      <c r="Y69" s="39"/>
    </row>
    <row r="70" spans="19:25" s="41" customFormat="1" ht="12.75" customHeight="1">
      <c r="S70" s="39"/>
      <c r="T70" s="39"/>
      <c r="U70" s="39"/>
      <c r="V70" s="39"/>
      <c r="W70" s="39"/>
      <c r="X70" s="39"/>
      <c r="Y70" s="39"/>
    </row>
    <row r="71" spans="19:25" s="41" customFormat="1" ht="12.75" customHeight="1">
      <c r="S71" s="39"/>
      <c r="T71" s="39"/>
      <c r="U71" s="39"/>
      <c r="V71" s="39"/>
      <c r="W71" s="39"/>
      <c r="X71" s="39"/>
      <c r="Y71" s="39"/>
    </row>
    <row r="72" spans="19:25" s="41" customFormat="1" ht="12.75" customHeight="1">
      <c r="S72" s="39"/>
      <c r="T72" s="39"/>
      <c r="U72" s="39"/>
      <c r="V72" s="39"/>
      <c r="W72" s="39"/>
      <c r="X72" s="39"/>
      <c r="Y72" s="39"/>
    </row>
    <row r="73" spans="19:25" s="41" customFormat="1" ht="12.75" customHeight="1">
      <c r="S73" s="39"/>
      <c r="T73" s="39"/>
      <c r="U73" s="39"/>
      <c r="V73" s="39"/>
      <c r="W73" s="39"/>
      <c r="X73" s="39"/>
      <c r="Y73" s="39"/>
    </row>
    <row r="74" spans="19:25" s="41" customFormat="1" ht="12.75" customHeight="1">
      <c r="S74" s="39"/>
      <c r="T74" s="39"/>
      <c r="U74" s="39"/>
      <c r="V74" s="39"/>
      <c r="W74" s="39"/>
      <c r="X74" s="39"/>
      <c r="Y74" s="39"/>
    </row>
    <row r="75" spans="19:25" s="41" customFormat="1" ht="12.75" customHeight="1">
      <c r="S75" s="39"/>
      <c r="T75" s="39"/>
      <c r="U75" s="39"/>
      <c r="V75" s="39"/>
      <c r="W75" s="39"/>
      <c r="X75" s="39"/>
      <c r="Y75" s="39"/>
    </row>
    <row r="76" spans="19:25" s="41" customFormat="1" ht="12.75" customHeight="1">
      <c r="S76" s="39"/>
      <c r="T76" s="39"/>
      <c r="U76" s="39"/>
      <c r="V76" s="39"/>
      <c r="W76" s="39"/>
      <c r="X76" s="39"/>
      <c r="Y76" s="39"/>
    </row>
    <row r="77" spans="19:25" s="41" customFormat="1" ht="12.75" customHeight="1">
      <c r="S77" s="39"/>
      <c r="T77" s="39"/>
      <c r="U77" s="39"/>
      <c r="V77" s="39"/>
      <c r="W77" s="39"/>
      <c r="X77" s="39"/>
      <c r="Y77" s="39"/>
    </row>
    <row r="78" spans="19:25" s="41" customFormat="1" ht="12.75" customHeight="1">
      <c r="S78" s="39"/>
      <c r="T78" s="39"/>
      <c r="U78" s="39"/>
      <c r="V78" s="39"/>
      <c r="W78" s="39"/>
      <c r="X78" s="39"/>
      <c r="Y78" s="39"/>
    </row>
    <row r="79" spans="19:25" s="41" customFormat="1" ht="12.75" customHeight="1">
      <c r="S79" s="39"/>
      <c r="T79" s="39"/>
      <c r="U79" s="39"/>
      <c r="V79" s="39"/>
      <c r="W79" s="39"/>
      <c r="X79" s="39"/>
      <c r="Y79" s="39"/>
    </row>
    <row r="80" spans="16:25" ht="12.75" customHeight="1">
      <c r="P80" s="41"/>
      <c r="S80" s="78"/>
      <c r="T80" s="78"/>
      <c r="U80" s="78"/>
      <c r="V80" s="78"/>
      <c r="W80" s="78"/>
      <c r="X80" s="78"/>
      <c r="Y80" s="78"/>
    </row>
    <row r="81" spans="19:25" ht="12.75">
      <c r="S81" s="78"/>
      <c r="T81" s="78"/>
      <c r="U81" s="78"/>
      <c r="V81" s="78"/>
      <c r="W81" s="78"/>
      <c r="X81" s="78"/>
      <c r="Y81" s="78"/>
    </row>
    <row r="82" spans="19:25" ht="12.75">
      <c r="S82" s="78"/>
      <c r="T82" s="78"/>
      <c r="U82" s="78"/>
      <c r="V82" s="78"/>
      <c r="W82" s="78"/>
      <c r="X82" s="78"/>
      <c r="Y82" s="78"/>
    </row>
    <row r="83" spans="19:25" ht="12.75">
      <c r="S83" s="78"/>
      <c r="T83" s="78"/>
      <c r="U83" s="78"/>
      <c r="V83" s="78"/>
      <c r="W83" s="78"/>
      <c r="X83" s="78"/>
      <c r="Y83" s="78"/>
    </row>
    <row r="84" spans="19:25" ht="12.75">
      <c r="S84" s="78"/>
      <c r="T84" s="78"/>
      <c r="U84" s="78"/>
      <c r="V84" s="78"/>
      <c r="W84" s="78"/>
      <c r="X84" s="78"/>
      <c r="Y84" s="78"/>
    </row>
    <row r="85" spans="19:25" ht="12.75">
      <c r="S85" s="78"/>
      <c r="T85" s="78"/>
      <c r="U85" s="78"/>
      <c r="V85" s="78"/>
      <c r="W85" s="78"/>
      <c r="X85" s="78"/>
      <c r="Y85" s="78"/>
    </row>
    <row r="86" spans="19:25" ht="12.75">
      <c r="S86" s="78"/>
      <c r="T86" s="78"/>
      <c r="U86" s="78"/>
      <c r="V86" s="78"/>
      <c r="W86" s="78"/>
      <c r="X86" s="78"/>
      <c r="Y86" s="78"/>
    </row>
    <row r="87" spans="19:25" ht="12.75">
      <c r="S87" s="78"/>
      <c r="T87" s="78"/>
      <c r="U87" s="78"/>
      <c r="V87" s="78"/>
      <c r="W87" s="78"/>
      <c r="X87" s="78"/>
      <c r="Y87" s="78"/>
    </row>
    <row r="88" spans="19:25" ht="12.75">
      <c r="S88" s="78"/>
      <c r="T88" s="78"/>
      <c r="U88" s="78"/>
      <c r="V88" s="78"/>
      <c r="W88" s="78"/>
      <c r="X88" s="78"/>
      <c r="Y88" s="78"/>
    </row>
    <row r="89" spans="19:25" ht="12.75">
      <c r="S89" s="78"/>
      <c r="T89" s="78"/>
      <c r="U89" s="78"/>
      <c r="V89" s="78"/>
      <c r="W89" s="78"/>
      <c r="X89" s="78"/>
      <c r="Y89" s="78"/>
    </row>
    <row r="90" spans="19:25" ht="12.75">
      <c r="S90" s="78"/>
      <c r="T90" s="78"/>
      <c r="U90" s="78"/>
      <c r="V90" s="78"/>
      <c r="W90" s="78"/>
      <c r="X90" s="78"/>
      <c r="Y90" s="78"/>
    </row>
    <row r="91" spans="19:25" ht="12.75">
      <c r="S91" s="78"/>
      <c r="T91" s="78"/>
      <c r="U91" s="78"/>
      <c r="V91" s="78"/>
      <c r="W91" s="78"/>
      <c r="X91" s="78"/>
      <c r="Y91" s="78"/>
    </row>
    <row r="92" spans="19:25" ht="12.75">
      <c r="S92" s="78"/>
      <c r="T92" s="78"/>
      <c r="U92" s="78"/>
      <c r="V92" s="78"/>
      <c r="W92" s="78"/>
      <c r="X92" s="78"/>
      <c r="Y92" s="78"/>
    </row>
    <row r="93" spans="19:25" ht="12.75">
      <c r="S93" s="78"/>
      <c r="T93" s="78"/>
      <c r="U93" s="78"/>
      <c r="V93" s="78"/>
      <c r="W93" s="78"/>
      <c r="X93" s="78"/>
      <c r="Y93" s="78"/>
    </row>
    <row r="94" spans="19:25" ht="12.75">
      <c r="S94" s="78"/>
      <c r="T94" s="78"/>
      <c r="U94" s="78"/>
      <c r="V94" s="78"/>
      <c r="W94" s="78"/>
      <c r="X94" s="78"/>
      <c r="Y94" s="78"/>
    </row>
    <row r="95" spans="19:25" ht="12.75">
      <c r="S95" s="78"/>
      <c r="T95" s="78"/>
      <c r="U95" s="78"/>
      <c r="V95" s="78"/>
      <c r="W95" s="78"/>
      <c r="X95" s="78"/>
      <c r="Y95" s="78"/>
    </row>
    <row r="96" spans="19:25" ht="12.75">
      <c r="S96" s="78"/>
      <c r="T96" s="78"/>
      <c r="U96" s="78"/>
      <c r="V96" s="78"/>
      <c r="W96" s="78"/>
      <c r="X96" s="78"/>
      <c r="Y96" s="78"/>
    </row>
    <row r="97" spans="19:25" ht="12.75">
      <c r="S97" s="78"/>
      <c r="T97" s="78"/>
      <c r="U97" s="78"/>
      <c r="V97" s="78"/>
      <c r="W97" s="78"/>
      <c r="X97" s="78"/>
      <c r="Y97" s="78"/>
    </row>
    <row r="98" spans="19:25" ht="12.75">
      <c r="S98" s="78"/>
      <c r="T98" s="78"/>
      <c r="U98" s="78"/>
      <c r="V98" s="78"/>
      <c r="W98" s="78"/>
      <c r="X98" s="78"/>
      <c r="Y98" s="78"/>
    </row>
    <row r="99" spans="19:25" ht="12.75">
      <c r="S99" s="78"/>
      <c r="T99" s="78"/>
      <c r="U99" s="78"/>
      <c r="V99" s="78"/>
      <c r="W99" s="78"/>
      <c r="X99" s="78"/>
      <c r="Y99" s="78"/>
    </row>
    <row r="100" spans="19:25" ht="12.75">
      <c r="S100" s="78"/>
      <c r="T100" s="78"/>
      <c r="U100" s="78"/>
      <c r="V100" s="78"/>
      <c r="W100" s="78"/>
      <c r="X100" s="78"/>
      <c r="Y100" s="78"/>
    </row>
    <row r="101" spans="19:25" ht="12.75">
      <c r="S101" s="78"/>
      <c r="T101" s="78"/>
      <c r="U101" s="78"/>
      <c r="V101" s="78"/>
      <c r="W101" s="78"/>
      <c r="X101" s="78"/>
      <c r="Y101" s="78"/>
    </row>
    <row r="102" spans="19:25" ht="12.75">
      <c r="S102" s="78"/>
      <c r="T102" s="78"/>
      <c r="U102" s="78"/>
      <c r="V102" s="78"/>
      <c r="W102" s="78"/>
      <c r="X102" s="78"/>
      <c r="Y102" s="78"/>
    </row>
    <row r="103" spans="19:25" ht="12.75">
      <c r="S103" s="78"/>
      <c r="T103" s="78"/>
      <c r="U103" s="78"/>
      <c r="V103" s="78"/>
      <c r="W103" s="78"/>
      <c r="X103" s="78"/>
      <c r="Y103" s="78"/>
    </row>
    <row r="104" spans="19:25" ht="12.75">
      <c r="S104" s="78"/>
      <c r="T104" s="78"/>
      <c r="U104" s="78"/>
      <c r="V104" s="78"/>
      <c r="W104" s="78"/>
      <c r="X104" s="78"/>
      <c r="Y104" s="78"/>
    </row>
    <row r="105" spans="19:25" ht="12.75">
      <c r="S105" s="78"/>
      <c r="T105" s="78"/>
      <c r="U105" s="78"/>
      <c r="V105" s="78"/>
      <c r="W105" s="78"/>
      <c r="X105" s="78"/>
      <c r="Y105" s="78"/>
    </row>
    <row r="106" spans="19:25" ht="12.75">
      <c r="S106" s="78"/>
      <c r="T106" s="78"/>
      <c r="U106" s="78"/>
      <c r="V106" s="78"/>
      <c r="W106" s="78"/>
      <c r="X106" s="78"/>
      <c r="Y106" s="78"/>
    </row>
    <row r="107" spans="19:25" ht="12.75">
      <c r="S107" s="78"/>
      <c r="T107" s="78"/>
      <c r="U107" s="78"/>
      <c r="V107" s="78"/>
      <c r="W107" s="78"/>
      <c r="X107" s="78"/>
      <c r="Y107" s="78"/>
    </row>
    <row r="108" spans="19:25" ht="12.75">
      <c r="S108" s="78"/>
      <c r="T108" s="78"/>
      <c r="U108" s="78"/>
      <c r="V108" s="78"/>
      <c r="W108" s="78"/>
      <c r="X108" s="78"/>
      <c r="Y108" s="78"/>
    </row>
    <row r="109" spans="19:25" ht="12.75">
      <c r="S109" s="78"/>
      <c r="T109" s="78"/>
      <c r="U109" s="78"/>
      <c r="V109" s="78"/>
      <c r="W109" s="78"/>
      <c r="X109" s="78"/>
      <c r="Y109" s="78"/>
    </row>
    <row r="110" spans="19:25" ht="12.75">
      <c r="S110" s="78"/>
      <c r="T110" s="78"/>
      <c r="U110" s="78"/>
      <c r="V110" s="78"/>
      <c r="W110" s="78"/>
      <c r="X110" s="78"/>
      <c r="Y110" s="78"/>
    </row>
    <row r="111" spans="19:25" ht="12.75">
      <c r="S111" s="78"/>
      <c r="T111" s="78"/>
      <c r="U111" s="78"/>
      <c r="V111" s="78"/>
      <c r="W111" s="78"/>
      <c r="X111" s="78"/>
      <c r="Y111" s="78"/>
    </row>
    <row r="112" spans="19:25" ht="12.75">
      <c r="S112" s="78"/>
      <c r="T112" s="78"/>
      <c r="U112" s="78"/>
      <c r="V112" s="78"/>
      <c r="W112" s="78"/>
      <c r="X112" s="78"/>
      <c r="Y112" s="78"/>
    </row>
    <row r="113" spans="19:25" ht="12.75">
      <c r="S113" s="78"/>
      <c r="T113" s="78"/>
      <c r="U113" s="78"/>
      <c r="V113" s="78"/>
      <c r="W113" s="78"/>
      <c r="X113" s="78"/>
      <c r="Y113" s="78"/>
    </row>
    <row r="114" spans="19:25" ht="12.75">
      <c r="S114" s="78"/>
      <c r="T114" s="78"/>
      <c r="U114" s="78"/>
      <c r="V114" s="78"/>
      <c r="W114" s="78"/>
      <c r="X114" s="78"/>
      <c r="Y114" s="78"/>
    </row>
    <row r="115" spans="19:25" ht="12.75">
      <c r="S115" s="78"/>
      <c r="T115" s="78"/>
      <c r="U115" s="78"/>
      <c r="V115" s="78"/>
      <c r="W115" s="78"/>
      <c r="X115" s="78"/>
      <c r="Y115" s="78"/>
    </row>
    <row r="116" spans="19:25" ht="12.75">
      <c r="S116" s="78"/>
      <c r="T116" s="78"/>
      <c r="U116" s="78"/>
      <c r="V116" s="78"/>
      <c r="W116" s="78"/>
      <c r="X116" s="78"/>
      <c r="Y116" s="78"/>
    </row>
    <row r="117" spans="19:25" ht="12.75">
      <c r="S117" s="78"/>
      <c r="T117" s="78"/>
      <c r="U117" s="78"/>
      <c r="V117" s="78"/>
      <c r="W117" s="78"/>
      <c r="X117" s="78"/>
      <c r="Y117" s="78"/>
    </row>
    <row r="118" spans="19:25" ht="12.75">
      <c r="S118" s="78"/>
      <c r="T118" s="78"/>
      <c r="U118" s="78"/>
      <c r="V118" s="78"/>
      <c r="W118" s="78"/>
      <c r="X118" s="78"/>
      <c r="Y118" s="78"/>
    </row>
    <row r="119" spans="19:25" ht="12.75">
      <c r="S119" s="78"/>
      <c r="T119" s="78"/>
      <c r="U119" s="78"/>
      <c r="V119" s="78"/>
      <c r="W119" s="78"/>
      <c r="X119" s="78"/>
      <c r="Y119" s="78"/>
    </row>
  </sheetData>
  <sheetProtection/>
  <mergeCells count="7">
    <mergeCell ref="D64:Q64"/>
    <mergeCell ref="D5:Q5"/>
    <mergeCell ref="D1:Q1"/>
    <mergeCell ref="D2:Q2"/>
    <mergeCell ref="D63:Q63"/>
    <mergeCell ref="E4:V4"/>
    <mergeCell ref="D6:U6"/>
  </mergeCells>
  <printOptions horizontalCentered="1"/>
  <pageMargins left="0.3937007874015748" right="0.3937007874015748" top="0.5511811023622047" bottom="0.5511811023622047" header="0.5511811023622047" footer="0.5511811023622047"/>
  <pageSetup horizontalDpi="600" verticalDpi="600" orientation="portrait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7"/>
  <sheetViews>
    <sheetView showGridLines="0" zoomScale="80" zoomScaleNormal="80" zoomScaleSheetLayoutView="75" zoomScalePageLayoutView="0" workbookViewId="0" topLeftCell="A1">
      <selection activeCell="AF33" sqref="AF33"/>
    </sheetView>
  </sheetViews>
  <sheetFormatPr defaultColWidth="9.140625" defaultRowHeight="12.75"/>
  <cols>
    <col min="1" max="1" width="2.28125" style="0" customWidth="1"/>
    <col min="2" max="2" width="5.00390625" style="0" hidden="1" customWidth="1"/>
    <col min="3" max="3" width="4.57421875" style="0" hidden="1" customWidth="1"/>
    <col min="4" max="4" width="2.421875" style="0" hidden="1" customWidth="1"/>
    <col min="5" max="5" width="2.140625" style="0" customWidth="1"/>
    <col min="6" max="6" width="18.57421875" style="0" customWidth="1"/>
    <col min="7" max="7" width="24.140625" style="0" customWidth="1"/>
    <col min="8" max="8" width="5.7109375" style="0" customWidth="1"/>
    <col min="9" max="9" width="3.28125" style="0" hidden="1" customWidth="1"/>
    <col min="10" max="10" width="1.8515625" style="0" customWidth="1"/>
    <col min="11" max="11" width="10.28125" style="0" customWidth="1"/>
    <col min="12" max="12" width="3.00390625" style="0" customWidth="1"/>
    <col min="13" max="13" width="1.8515625" style="0" customWidth="1"/>
    <col min="14" max="14" width="11.8515625" style="0" customWidth="1"/>
    <col min="15" max="15" width="2.140625" style="0" customWidth="1"/>
    <col min="16" max="16" width="2.00390625" style="0" hidden="1" customWidth="1"/>
    <col min="17" max="17" width="12.00390625" style="0" hidden="1" customWidth="1"/>
    <col min="18" max="18" width="1.8515625" style="0" hidden="1" customWidth="1"/>
    <col min="19" max="19" width="5.421875" style="0" hidden="1" customWidth="1"/>
    <col min="20" max="20" width="7.140625" style="0" hidden="1" customWidth="1"/>
    <col min="21" max="21" width="5.28125" style="0" hidden="1" customWidth="1"/>
    <col min="22" max="22" width="2.421875" style="0" customWidth="1"/>
    <col min="23" max="23" width="11.00390625" style="0" customWidth="1"/>
    <col min="24" max="24" width="2.421875" style="0" customWidth="1"/>
    <col min="25" max="25" width="2.140625" style="0" customWidth="1"/>
    <col min="26" max="26" width="10.57421875" style="0" customWidth="1"/>
    <col min="27" max="27" width="3.421875" style="0" customWidth="1"/>
    <col min="28" max="28" width="2.00390625" style="0" customWidth="1"/>
    <col min="29" max="29" width="11.00390625" style="0" customWidth="1"/>
    <col min="30" max="30" width="2.7109375" style="0" customWidth="1"/>
    <col min="31" max="31" width="9.8515625" style="0" bestFit="1" customWidth="1"/>
    <col min="32" max="32" width="9.28125" style="0" bestFit="1" customWidth="1"/>
    <col min="33" max="33" width="9.140625" style="7" customWidth="1"/>
  </cols>
  <sheetData>
    <row r="1" spans="1:30" ht="39.75" customHeight="1">
      <c r="A1" s="399" t="str">
        <f>'Comprehensive Income'!A1</f>
        <v>MARCO HOLDINGS BERHAD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</row>
    <row r="2" spans="1:30" ht="12.75" customHeight="1">
      <c r="A2" s="400" t="str">
        <f>'Comprehensive Income'!A2</f>
        <v>(Incorporated in Malaysia - 8985-P)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</row>
    <row r="3" spans="1:30" ht="12.75" customHeight="1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</row>
    <row r="4" spans="1:30" ht="22.5" customHeight="1">
      <c r="A4" s="407" t="s">
        <v>126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7"/>
    </row>
    <row r="5" spans="1:30" ht="22.5" customHeight="1">
      <c r="A5" s="407" t="s">
        <v>143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</row>
    <row r="6" spans="1:33" s="25" customFormat="1" ht="12.75" customHeight="1">
      <c r="A6" s="406" t="s">
        <v>57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G6" s="296"/>
    </row>
    <row r="7" spans="5:30" ht="12.75">
      <c r="E7" s="91"/>
      <c r="F7" s="91"/>
      <c r="G7" s="91"/>
      <c r="H7" s="91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</row>
    <row r="8" spans="2:30" ht="12.75" hidden="1">
      <c r="B8" s="5"/>
      <c r="C8" s="1"/>
      <c r="D8" s="2"/>
      <c r="E8" s="35"/>
      <c r="F8" s="36"/>
      <c r="G8" s="36"/>
      <c r="H8" s="36"/>
      <c r="I8" s="92"/>
      <c r="J8" s="93"/>
      <c r="K8" s="94"/>
      <c r="L8" s="113" t="s">
        <v>0</v>
      </c>
      <c r="M8" s="113"/>
      <c r="N8" s="113"/>
      <c r="O8" s="113"/>
      <c r="P8" s="94"/>
      <c r="Q8" s="94"/>
      <c r="R8" s="114"/>
      <c r="S8" s="98"/>
      <c r="T8" s="98"/>
      <c r="U8" s="98"/>
      <c r="V8" s="93"/>
      <c r="W8" s="94"/>
      <c r="X8" s="113" t="s">
        <v>0</v>
      </c>
      <c r="Y8" s="113"/>
      <c r="Z8" s="113"/>
      <c r="AA8" s="113"/>
      <c r="AB8" s="94"/>
      <c r="AC8" s="94"/>
      <c r="AD8" s="114"/>
    </row>
    <row r="9" spans="2:30" ht="12.75" hidden="1">
      <c r="B9" s="6"/>
      <c r="C9" s="3"/>
      <c r="D9" s="4"/>
      <c r="E9" s="115"/>
      <c r="F9" s="78"/>
      <c r="G9" s="78"/>
      <c r="H9" s="78"/>
      <c r="I9" s="92"/>
      <c r="J9" s="411" t="s">
        <v>10</v>
      </c>
      <c r="K9" s="412"/>
      <c r="L9" s="412"/>
      <c r="M9" s="412"/>
      <c r="N9" s="412"/>
      <c r="O9" s="412"/>
      <c r="P9" s="412"/>
      <c r="Q9" s="412"/>
      <c r="R9" s="413"/>
      <c r="S9" s="116"/>
      <c r="T9" s="116"/>
      <c r="U9" s="116"/>
      <c r="V9" s="411" t="s">
        <v>11</v>
      </c>
      <c r="W9" s="412"/>
      <c r="X9" s="412"/>
      <c r="Y9" s="412"/>
      <c r="Z9" s="412"/>
      <c r="AA9" s="412"/>
      <c r="AB9" s="412"/>
      <c r="AC9" s="412"/>
      <c r="AD9" s="413"/>
    </row>
    <row r="10" spans="2:30" ht="12.75" hidden="1">
      <c r="B10" s="6"/>
      <c r="C10" s="3"/>
      <c r="D10" s="4"/>
      <c r="E10" s="115"/>
      <c r="F10" s="78"/>
      <c r="G10" s="78"/>
      <c r="H10" s="78"/>
      <c r="I10" s="92"/>
      <c r="J10" s="96"/>
      <c r="K10" s="98"/>
      <c r="L10" s="97"/>
      <c r="M10" s="97"/>
      <c r="N10" s="97"/>
      <c r="O10" s="97"/>
      <c r="P10" s="98"/>
      <c r="Q10" s="98"/>
      <c r="R10" s="117"/>
      <c r="S10" s="98"/>
      <c r="T10" s="98"/>
      <c r="U10" s="98"/>
      <c r="V10" s="96"/>
      <c r="W10" s="98"/>
      <c r="X10" s="97"/>
      <c r="Y10" s="97"/>
      <c r="Z10" s="97"/>
      <c r="AA10" s="97"/>
      <c r="AB10" s="98"/>
      <c r="AC10" s="98"/>
      <c r="AD10" s="117"/>
    </row>
    <row r="11" spans="1:30" ht="12.75" customHeight="1">
      <c r="A11" s="14"/>
      <c r="B11" s="32"/>
      <c r="C11" s="8"/>
      <c r="D11" s="297"/>
      <c r="E11" s="38"/>
      <c r="F11" s="39"/>
      <c r="G11" s="39"/>
      <c r="H11" s="40"/>
      <c r="I11" s="40"/>
      <c r="J11" s="260"/>
      <c r="K11" s="261"/>
      <c r="L11" s="262"/>
      <c r="M11" s="261"/>
      <c r="N11" s="261"/>
      <c r="O11" s="261"/>
      <c r="P11" s="282"/>
      <c r="Q11" s="261"/>
      <c r="R11" s="171"/>
      <c r="S11" s="260"/>
      <c r="T11" s="283"/>
      <c r="U11" s="283"/>
      <c r="V11" s="260"/>
      <c r="W11" s="261"/>
      <c r="X11" s="262"/>
      <c r="Y11" s="261"/>
      <c r="Z11" s="261"/>
      <c r="AA11" s="261"/>
      <c r="AB11" s="282"/>
      <c r="AC11" s="261"/>
      <c r="AD11" s="171"/>
    </row>
    <row r="12" spans="1:30" ht="12.75" customHeight="1">
      <c r="A12" s="14"/>
      <c r="B12" s="32"/>
      <c r="C12" s="8"/>
      <c r="D12" s="297"/>
      <c r="E12" s="38"/>
      <c r="F12" s="39"/>
      <c r="G12" s="39"/>
      <c r="H12" s="40"/>
      <c r="I12" s="40"/>
      <c r="J12" s="408" t="s">
        <v>87</v>
      </c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409"/>
      <c r="Z12" s="409"/>
      <c r="AA12" s="409"/>
      <c r="AB12" s="409"/>
      <c r="AC12" s="409"/>
      <c r="AD12" s="410"/>
    </row>
    <row r="13" spans="1:30" ht="12.75" customHeight="1">
      <c r="A13" s="14"/>
      <c r="B13" s="32"/>
      <c r="C13" s="8"/>
      <c r="D13" s="297"/>
      <c r="E13" s="38"/>
      <c r="F13" s="39"/>
      <c r="G13" s="39"/>
      <c r="H13" s="40"/>
      <c r="I13" s="40"/>
      <c r="J13" s="293"/>
      <c r="K13" s="163"/>
      <c r="L13" s="294"/>
      <c r="M13" s="408" t="s">
        <v>88</v>
      </c>
      <c r="N13" s="409"/>
      <c r="O13" s="409"/>
      <c r="P13" s="409"/>
      <c r="Q13" s="409"/>
      <c r="R13" s="409"/>
      <c r="S13" s="409"/>
      <c r="T13" s="409"/>
      <c r="U13" s="409"/>
      <c r="V13" s="409"/>
      <c r="W13" s="409"/>
      <c r="X13" s="410"/>
      <c r="Y13" s="163"/>
      <c r="Z13" s="163"/>
      <c r="AA13" s="163"/>
      <c r="AB13" s="162"/>
      <c r="AC13" s="163"/>
      <c r="AD13" s="164"/>
    </row>
    <row r="14" spans="1:30" ht="12.75" customHeight="1">
      <c r="A14" s="14"/>
      <c r="B14" s="32"/>
      <c r="C14" s="8"/>
      <c r="D14" s="297"/>
      <c r="E14" s="38"/>
      <c r="F14" s="39"/>
      <c r="G14" s="39"/>
      <c r="H14" s="40"/>
      <c r="I14" s="40"/>
      <c r="J14" s="293"/>
      <c r="K14" s="163"/>
      <c r="L14" s="294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294"/>
      <c r="Y14" s="163"/>
      <c r="Z14" s="163"/>
      <c r="AA14" s="163"/>
      <c r="AB14" s="162"/>
      <c r="AC14" s="163"/>
      <c r="AD14" s="164"/>
    </row>
    <row r="15" spans="1:33" ht="12.75" customHeight="1">
      <c r="A15" s="14"/>
      <c r="B15" s="32"/>
      <c r="C15" s="8"/>
      <c r="D15" s="297"/>
      <c r="E15" s="38"/>
      <c r="F15" s="39"/>
      <c r="G15" s="39"/>
      <c r="H15" s="40"/>
      <c r="I15" s="40"/>
      <c r="J15" s="293"/>
      <c r="K15" s="163" t="s">
        <v>27</v>
      </c>
      <c r="L15" s="294"/>
      <c r="M15" s="163"/>
      <c r="N15" s="163" t="s">
        <v>42</v>
      </c>
      <c r="O15" s="163"/>
      <c r="P15" s="162"/>
      <c r="Q15" s="163" t="s">
        <v>28</v>
      </c>
      <c r="R15" s="164"/>
      <c r="S15" s="293"/>
      <c r="T15" s="295"/>
      <c r="U15" s="295"/>
      <c r="V15" s="293"/>
      <c r="W15" s="163" t="s">
        <v>44</v>
      </c>
      <c r="X15" s="294"/>
      <c r="Y15" s="163"/>
      <c r="Z15" s="163" t="s">
        <v>46</v>
      </c>
      <c r="AA15" s="163"/>
      <c r="AB15" s="162"/>
      <c r="AC15" s="163" t="s">
        <v>22</v>
      </c>
      <c r="AD15" s="164"/>
      <c r="AG15" s="29"/>
    </row>
    <row r="16" spans="1:30" ht="12.75" customHeight="1">
      <c r="A16" s="14"/>
      <c r="B16" s="32"/>
      <c r="C16" s="8"/>
      <c r="D16" s="297"/>
      <c r="E16" s="38"/>
      <c r="F16" s="39"/>
      <c r="G16" s="39"/>
      <c r="H16" s="44" t="s">
        <v>83</v>
      </c>
      <c r="I16" s="40"/>
      <c r="J16" s="293"/>
      <c r="K16" s="163" t="s">
        <v>28</v>
      </c>
      <c r="L16" s="294"/>
      <c r="M16" s="163"/>
      <c r="N16" s="163" t="s">
        <v>43</v>
      </c>
      <c r="O16" s="163"/>
      <c r="P16" s="162"/>
      <c r="Q16" s="163" t="s">
        <v>29</v>
      </c>
      <c r="R16" s="164"/>
      <c r="S16" s="293"/>
      <c r="T16" s="295"/>
      <c r="U16" s="295"/>
      <c r="V16" s="293"/>
      <c r="W16" s="163" t="s">
        <v>45</v>
      </c>
      <c r="X16" s="294"/>
      <c r="Y16" s="163"/>
      <c r="Z16" s="163" t="s">
        <v>47</v>
      </c>
      <c r="AA16" s="163"/>
      <c r="AB16" s="162"/>
      <c r="AC16" s="163" t="s">
        <v>85</v>
      </c>
      <c r="AD16" s="164"/>
    </row>
    <row r="17" spans="1:30" ht="12.75" customHeight="1">
      <c r="A17" s="14"/>
      <c r="B17" s="32"/>
      <c r="C17" s="8"/>
      <c r="D17" s="297"/>
      <c r="E17" s="38"/>
      <c r="F17" s="39"/>
      <c r="G17" s="39"/>
      <c r="H17" s="44"/>
      <c r="I17" s="40"/>
      <c r="J17" s="293"/>
      <c r="K17" s="314"/>
      <c r="L17" s="315"/>
      <c r="M17" s="314"/>
      <c r="N17" s="314"/>
      <c r="O17" s="314"/>
      <c r="P17" s="313"/>
      <c r="Q17" s="314"/>
      <c r="R17" s="164"/>
      <c r="S17" s="293"/>
      <c r="T17" s="295"/>
      <c r="U17" s="295"/>
      <c r="V17" s="293"/>
      <c r="W17" s="314"/>
      <c r="X17" s="315"/>
      <c r="Y17" s="314"/>
      <c r="Z17" s="314"/>
      <c r="AA17" s="314"/>
      <c r="AB17" s="313"/>
      <c r="AC17" s="314"/>
      <c r="AD17" s="164"/>
    </row>
    <row r="18" spans="1:30" ht="12.75" customHeight="1">
      <c r="A18" s="14"/>
      <c r="B18" s="32"/>
      <c r="C18" s="8"/>
      <c r="D18" s="297"/>
      <c r="E18" s="38"/>
      <c r="F18" s="39"/>
      <c r="G18" s="39"/>
      <c r="H18" s="44"/>
      <c r="I18" s="40"/>
      <c r="J18" s="293"/>
      <c r="K18" s="160" t="s">
        <v>3</v>
      </c>
      <c r="L18" s="284"/>
      <c r="M18" s="160"/>
      <c r="N18" s="160" t="s">
        <v>3</v>
      </c>
      <c r="O18" s="160"/>
      <c r="P18" s="165"/>
      <c r="Q18" s="160" t="s">
        <v>3</v>
      </c>
      <c r="R18" s="161"/>
      <c r="S18" s="158"/>
      <c r="T18" s="158"/>
      <c r="U18" s="158"/>
      <c r="V18" s="159"/>
      <c r="W18" s="160" t="s">
        <v>3</v>
      </c>
      <c r="X18" s="284"/>
      <c r="Y18" s="160"/>
      <c r="Z18" s="160" t="s">
        <v>3</v>
      </c>
      <c r="AA18" s="160"/>
      <c r="AB18" s="165"/>
      <c r="AC18" s="160" t="s">
        <v>3</v>
      </c>
      <c r="AD18" s="164"/>
    </row>
    <row r="19" spans="1:30" ht="12.75" customHeight="1">
      <c r="A19" s="14"/>
      <c r="B19" s="33"/>
      <c r="C19" s="26"/>
      <c r="D19" s="298"/>
      <c r="E19" s="38"/>
      <c r="F19" s="39"/>
      <c r="G19" s="39"/>
      <c r="H19" s="40"/>
      <c r="I19" s="40"/>
      <c r="J19" s="159"/>
      <c r="K19" s="166" t="s">
        <v>0</v>
      </c>
      <c r="L19" s="284"/>
      <c r="M19" s="160"/>
      <c r="N19" s="160"/>
      <c r="O19" s="160"/>
      <c r="P19" s="165"/>
      <c r="Q19" s="166" t="s">
        <v>0</v>
      </c>
      <c r="R19" s="161"/>
      <c r="S19" s="159"/>
      <c r="T19" s="158"/>
      <c r="U19" s="158"/>
      <c r="V19" s="159"/>
      <c r="W19" s="166" t="s">
        <v>0</v>
      </c>
      <c r="X19" s="284"/>
      <c r="Y19" s="160"/>
      <c r="Z19" s="160"/>
      <c r="AA19" s="160"/>
      <c r="AB19" s="165"/>
      <c r="AC19" s="166" t="s">
        <v>0</v>
      </c>
      <c r="AD19" s="161"/>
    </row>
    <row r="20" spans="1:30" ht="12.75" customHeight="1">
      <c r="A20" s="14"/>
      <c r="B20" s="32"/>
      <c r="C20" s="8"/>
      <c r="D20" s="297"/>
      <c r="E20" s="38"/>
      <c r="F20" s="39"/>
      <c r="G20" s="56"/>
      <c r="H20" s="119"/>
      <c r="I20" s="40"/>
      <c r="J20" s="186"/>
      <c r="K20" s="200"/>
      <c r="L20" s="201"/>
      <c r="M20" s="200"/>
      <c r="N20" s="200"/>
      <c r="O20" s="200"/>
      <c r="P20" s="210"/>
      <c r="Q20" s="200"/>
      <c r="R20" s="201"/>
      <c r="S20" s="200"/>
      <c r="T20" s="200"/>
      <c r="U20" s="200"/>
      <c r="V20" s="210"/>
      <c r="W20" s="200"/>
      <c r="X20" s="201"/>
      <c r="Y20" s="200"/>
      <c r="Z20" s="200"/>
      <c r="AA20" s="200"/>
      <c r="AB20" s="210"/>
      <c r="AC20" s="200"/>
      <c r="AD20" s="201"/>
    </row>
    <row r="21" spans="1:30" ht="12.75" customHeight="1">
      <c r="A21" s="14"/>
      <c r="B21" s="32"/>
      <c r="C21" s="8"/>
      <c r="D21" s="297"/>
      <c r="E21" s="38"/>
      <c r="F21" s="43" t="s">
        <v>147</v>
      </c>
      <c r="G21" s="56"/>
      <c r="H21" s="119"/>
      <c r="I21" s="40"/>
      <c r="J21" s="186"/>
      <c r="K21" s="200"/>
      <c r="L21" s="201"/>
      <c r="M21" s="200"/>
      <c r="N21" s="200"/>
      <c r="O21" s="200"/>
      <c r="P21" s="210"/>
      <c r="Q21" s="200"/>
      <c r="R21" s="201"/>
      <c r="S21" s="200"/>
      <c r="T21" s="200"/>
      <c r="U21" s="200"/>
      <c r="V21" s="210"/>
      <c r="W21" s="200"/>
      <c r="X21" s="201"/>
      <c r="Y21" s="200"/>
      <c r="Z21" s="200"/>
      <c r="AA21" s="200"/>
      <c r="AB21" s="210"/>
      <c r="AC21" s="200"/>
      <c r="AD21" s="201"/>
    </row>
    <row r="22" spans="1:30" ht="12.75" customHeight="1">
      <c r="A22" s="14"/>
      <c r="B22" s="32"/>
      <c r="C22" s="8"/>
      <c r="D22" s="297"/>
      <c r="E22" s="38"/>
      <c r="F22" s="43" t="s">
        <v>100</v>
      </c>
      <c r="G22" s="39"/>
      <c r="H22" s="40"/>
      <c r="I22" s="40"/>
      <c r="J22" s="186"/>
      <c r="K22" s="200">
        <v>71235</v>
      </c>
      <c r="L22" s="201"/>
      <c r="M22" s="200"/>
      <c r="N22" s="200">
        <v>25556</v>
      </c>
      <c r="O22" s="200"/>
      <c r="P22" s="210"/>
      <c r="Q22" s="200">
        <f>Q42</f>
        <v>0</v>
      </c>
      <c r="R22" s="201"/>
      <c r="S22" s="200"/>
      <c r="T22" s="200"/>
      <c r="U22" s="200"/>
      <c r="V22" s="210"/>
      <c r="W22" s="200">
        <v>1210</v>
      </c>
      <c r="X22" s="201"/>
      <c r="Y22" s="200"/>
      <c r="Z22" s="200">
        <v>-10048</v>
      </c>
      <c r="AA22" s="200"/>
      <c r="AB22" s="210"/>
      <c r="AC22" s="200">
        <f>SUM(J22:Z22)</f>
        <v>87953</v>
      </c>
      <c r="AD22" s="201"/>
    </row>
    <row r="23" spans="1:30" ht="12.75" customHeight="1">
      <c r="A23" s="14"/>
      <c r="B23" s="32"/>
      <c r="C23" s="8"/>
      <c r="D23" s="297"/>
      <c r="E23" s="38"/>
      <c r="F23" s="43"/>
      <c r="G23" s="39"/>
      <c r="H23" s="40"/>
      <c r="I23" s="40"/>
      <c r="J23" s="186"/>
      <c r="K23" s="200"/>
      <c r="L23" s="201"/>
      <c r="M23" s="200"/>
      <c r="N23" s="200"/>
      <c r="O23" s="200"/>
      <c r="P23" s="210"/>
      <c r="Q23" s="200"/>
      <c r="R23" s="201"/>
      <c r="S23" s="200"/>
      <c r="T23" s="200"/>
      <c r="U23" s="200"/>
      <c r="V23" s="210"/>
      <c r="W23" s="200"/>
      <c r="X23" s="201"/>
      <c r="Y23" s="200"/>
      <c r="Z23" s="200"/>
      <c r="AA23" s="200"/>
      <c r="AB23" s="210"/>
      <c r="AC23" s="200"/>
      <c r="AD23" s="201"/>
    </row>
    <row r="24" spans="1:30" ht="12.75" customHeight="1">
      <c r="A24" s="14"/>
      <c r="B24" s="32"/>
      <c r="C24" s="8"/>
      <c r="D24" s="297"/>
      <c r="E24" s="38"/>
      <c r="F24" s="39" t="s">
        <v>111</v>
      </c>
      <c r="G24" s="39"/>
      <c r="H24" s="49"/>
      <c r="I24" s="40"/>
      <c r="J24" s="186"/>
      <c r="K24" s="200">
        <v>0</v>
      </c>
      <c r="L24" s="201"/>
      <c r="M24" s="200"/>
      <c r="N24" s="200">
        <v>0</v>
      </c>
      <c r="O24" s="200"/>
      <c r="P24" s="210"/>
      <c r="Q24" s="200"/>
      <c r="R24" s="201"/>
      <c r="S24" s="200"/>
      <c r="T24" s="200"/>
      <c r="U24" s="200"/>
      <c r="V24" s="210"/>
      <c r="W24" s="200">
        <v>0</v>
      </c>
      <c r="X24" s="201"/>
      <c r="Y24" s="200"/>
      <c r="Z24" s="200">
        <f>'Comprehensive Income'!N38</f>
        <v>5688</v>
      </c>
      <c r="AA24" s="200"/>
      <c r="AB24" s="210"/>
      <c r="AC24" s="200">
        <f>SUM(J24:Z24)</f>
        <v>5688</v>
      </c>
      <c r="AD24" s="201"/>
    </row>
    <row r="25" spans="1:30" ht="12.75" customHeight="1">
      <c r="A25" s="14"/>
      <c r="B25" s="32"/>
      <c r="C25" s="8"/>
      <c r="D25" s="297"/>
      <c r="E25" s="38"/>
      <c r="F25" s="39"/>
      <c r="G25" s="39"/>
      <c r="H25" s="49"/>
      <c r="I25" s="40"/>
      <c r="J25" s="186"/>
      <c r="K25" s="200"/>
      <c r="L25" s="201"/>
      <c r="M25" s="200"/>
      <c r="N25" s="200"/>
      <c r="O25" s="200"/>
      <c r="P25" s="210"/>
      <c r="Q25" s="200"/>
      <c r="R25" s="201"/>
      <c r="S25" s="200"/>
      <c r="T25" s="200"/>
      <c r="U25" s="200"/>
      <c r="V25" s="210"/>
      <c r="W25" s="200"/>
      <c r="X25" s="201"/>
      <c r="Y25" s="200"/>
      <c r="Z25" s="200"/>
      <c r="AA25" s="200"/>
      <c r="AB25" s="210"/>
      <c r="AC25" s="200"/>
      <c r="AD25" s="201"/>
    </row>
    <row r="26" spans="1:30" ht="12.75" customHeight="1">
      <c r="A26" s="14"/>
      <c r="B26" s="32"/>
      <c r="C26" s="8"/>
      <c r="D26" s="297"/>
      <c r="E26" s="38"/>
      <c r="F26" s="39" t="s">
        <v>129</v>
      </c>
      <c r="G26" s="39"/>
      <c r="H26" s="49">
        <v>27</v>
      </c>
      <c r="I26" s="40"/>
      <c r="J26" s="186"/>
      <c r="K26" s="200">
        <v>0</v>
      </c>
      <c r="L26" s="201"/>
      <c r="M26" s="200"/>
      <c r="N26" s="200">
        <v>0</v>
      </c>
      <c r="O26" s="200"/>
      <c r="P26" s="210"/>
      <c r="Q26" s="200"/>
      <c r="R26" s="201"/>
      <c r="S26" s="200"/>
      <c r="T26" s="200"/>
      <c r="U26" s="200"/>
      <c r="V26" s="210"/>
      <c r="W26" s="200">
        <v>0</v>
      </c>
      <c r="X26" s="201"/>
      <c r="Y26" s="200"/>
      <c r="Z26" s="200">
        <v>-2672</v>
      </c>
      <c r="AA26" s="200"/>
      <c r="AB26" s="210"/>
      <c r="AC26" s="200">
        <f>SUM(J26:Z26)</f>
        <v>-2672</v>
      </c>
      <c r="AD26" s="201"/>
    </row>
    <row r="27" spans="1:30" ht="12.75" customHeight="1">
      <c r="A27" s="14"/>
      <c r="B27" s="32"/>
      <c r="C27" s="8"/>
      <c r="D27" s="297"/>
      <c r="E27" s="38"/>
      <c r="F27" s="39"/>
      <c r="G27" s="39"/>
      <c r="H27" s="40"/>
      <c r="I27" s="40"/>
      <c r="J27" s="186"/>
      <c r="K27" s="219"/>
      <c r="L27" s="201"/>
      <c r="M27" s="200"/>
      <c r="N27" s="219"/>
      <c r="O27" s="200"/>
      <c r="P27" s="210"/>
      <c r="Q27" s="200"/>
      <c r="R27" s="201"/>
      <c r="S27" s="200"/>
      <c r="T27" s="200"/>
      <c r="U27" s="200"/>
      <c r="V27" s="210"/>
      <c r="W27" s="219"/>
      <c r="X27" s="201"/>
      <c r="Y27" s="200"/>
      <c r="Z27" s="219"/>
      <c r="AA27" s="200"/>
      <c r="AB27" s="210"/>
      <c r="AC27" s="219"/>
      <c r="AD27" s="201"/>
    </row>
    <row r="28" spans="1:30" ht="12.75" customHeight="1">
      <c r="A28" s="14"/>
      <c r="B28" s="32"/>
      <c r="C28" s="8"/>
      <c r="D28" s="297"/>
      <c r="E28" s="38"/>
      <c r="F28" s="39"/>
      <c r="G28" s="39"/>
      <c r="H28" s="40"/>
      <c r="I28" s="40"/>
      <c r="J28" s="186"/>
      <c r="K28" s="200"/>
      <c r="L28" s="201"/>
      <c r="M28" s="200"/>
      <c r="N28" s="200"/>
      <c r="O28" s="200"/>
      <c r="P28" s="210"/>
      <c r="Q28" s="200"/>
      <c r="R28" s="201"/>
      <c r="S28" s="200"/>
      <c r="T28" s="200"/>
      <c r="U28" s="200"/>
      <c r="V28" s="210"/>
      <c r="W28" s="200"/>
      <c r="X28" s="201"/>
      <c r="Y28" s="200"/>
      <c r="Z28" s="200"/>
      <c r="AA28" s="200"/>
      <c r="AB28" s="210"/>
      <c r="AC28" s="200"/>
      <c r="AD28" s="201"/>
    </row>
    <row r="29" spans="1:30" ht="12.75" customHeight="1" thickBot="1">
      <c r="A29" s="14"/>
      <c r="B29" s="32"/>
      <c r="C29" s="8"/>
      <c r="D29" s="297"/>
      <c r="E29" s="38"/>
      <c r="F29" s="54" t="s">
        <v>148</v>
      </c>
      <c r="G29" s="39"/>
      <c r="H29" s="40"/>
      <c r="I29" s="40"/>
      <c r="J29" s="186"/>
      <c r="K29" s="290">
        <f>SUM(K22:K27)</f>
        <v>71235</v>
      </c>
      <c r="L29" s="201"/>
      <c r="M29" s="200"/>
      <c r="N29" s="290">
        <f>SUM(N22:N27)</f>
        <v>25556</v>
      </c>
      <c r="O29" s="200"/>
      <c r="P29" s="210"/>
      <c r="Q29" s="290" t="e">
        <f>SUM(#REF!)</f>
        <v>#REF!</v>
      </c>
      <c r="R29" s="201"/>
      <c r="S29" s="200"/>
      <c r="T29" s="200"/>
      <c r="U29" s="200"/>
      <c r="V29" s="210"/>
      <c r="W29" s="290">
        <f>SUM(W22:W27)</f>
        <v>1210</v>
      </c>
      <c r="X29" s="201"/>
      <c r="Y29" s="200"/>
      <c r="Z29" s="290">
        <f>Z22+Z24+Z26</f>
        <v>-7032</v>
      </c>
      <c r="AA29" s="200"/>
      <c r="AB29" s="210"/>
      <c r="AC29" s="290">
        <f>SUM(AC22:AC27)</f>
        <v>90969</v>
      </c>
      <c r="AD29" s="201"/>
    </row>
    <row r="30" spans="1:30" ht="12.75" customHeight="1" thickTop="1">
      <c r="A30" s="14"/>
      <c r="B30" s="32"/>
      <c r="C30" s="8"/>
      <c r="D30" s="297"/>
      <c r="E30" s="45"/>
      <c r="F30" s="46"/>
      <c r="G30" s="46"/>
      <c r="H30" s="62"/>
      <c r="I30" s="40"/>
      <c r="J30" s="183"/>
      <c r="K30" s="219"/>
      <c r="L30" s="291"/>
      <c r="M30" s="219"/>
      <c r="N30" s="219"/>
      <c r="O30" s="219"/>
      <c r="P30" s="292"/>
      <c r="Q30" s="219"/>
      <c r="R30" s="291"/>
      <c r="S30" s="200"/>
      <c r="T30" s="200"/>
      <c r="U30" s="200"/>
      <c r="V30" s="292"/>
      <c r="W30" s="219"/>
      <c r="X30" s="291"/>
      <c r="Y30" s="219"/>
      <c r="Z30" s="219"/>
      <c r="AA30" s="219"/>
      <c r="AB30" s="292"/>
      <c r="AC30" s="219"/>
      <c r="AD30" s="291"/>
    </row>
    <row r="31" spans="1:30" ht="12.75" customHeight="1">
      <c r="A31" s="14"/>
      <c r="B31" s="32"/>
      <c r="C31" s="8"/>
      <c r="D31" s="297"/>
      <c r="E31" s="38"/>
      <c r="F31" s="39"/>
      <c r="G31" s="39"/>
      <c r="H31" s="40"/>
      <c r="I31" s="40"/>
      <c r="J31" s="159"/>
      <c r="K31" s="166"/>
      <c r="L31" s="284"/>
      <c r="M31" s="160"/>
      <c r="N31" s="160"/>
      <c r="O31" s="160"/>
      <c r="P31" s="165"/>
      <c r="Q31" s="166"/>
      <c r="R31" s="161"/>
      <c r="S31" s="158"/>
      <c r="T31" s="158"/>
      <c r="U31" s="158"/>
      <c r="V31" s="159"/>
      <c r="W31" s="166"/>
      <c r="X31" s="284"/>
      <c r="Y31" s="160"/>
      <c r="Z31" s="160"/>
      <c r="AA31" s="160"/>
      <c r="AB31" s="165"/>
      <c r="AC31" s="166"/>
      <c r="AD31" s="161"/>
    </row>
    <row r="32" spans="1:33" s="9" customFormat="1" ht="12.75" customHeight="1">
      <c r="A32" s="14"/>
      <c r="B32" s="32"/>
      <c r="C32" s="8"/>
      <c r="D32" s="297"/>
      <c r="E32" s="38"/>
      <c r="F32" s="39"/>
      <c r="G32" s="39"/>
      <c r="H32" s="40"/>
      <c r="I32" s="40"/>
      <c r="J32" s="159"/>
      <c r="K32" s="158"/>
      <c r="L32" s="161"/>
      <c r="M32" s="158"/>
      <c r="N32" s="158"/>
      <c r="O32" s="158"/>
      <c r="P32" s="159"/>
      <c r="Q32" s="158"/>
      <c r="R32" s="161"/>
      <c r="S32" s="158"/>
      <c r="T32" s="158"/>
      <c r="U32" s="158"/>
      <c r="V32" s="159"/>
      <c r="W32" s="158"/>
      <c r="X32" s="161"/>
      <c r="Y32" s="158"/>
      <c r="Z32" s="158"/>
      <c r="AA32" s="158"/>
      <c r="AB32" s="159"/>
      <c r="AC32" s="158"/>
      <c r="AD32" s="161"/>
      <c r="AE32" s="263"/>
      <c r="AG32" s="10"/>
    </row>
    <row r="33" spans="1:33" s="9" customFormat="1" ht="12.75" customHeight="1">
      <c r="A33" s="14"/>
      <c r="B33" s="299">
        <v>1</v>
      </c>
      <c r="C33" s="300" t="s">
        <v>17</v>
      </c>
      <c r="D33" s="297"/>
      <c r="E33" s="38"/>
      <c r="F33" s="43" t="s">
        <v>149</v>
      </c>
      <c r="G33" s="39"/>
      <c r="H33" s="40"/>
      <c r="I33" s="40"/>
      <c r="J33" s="159"/>
      <c r="K33" s="168"/>
      <c r="L33" s="169"/>
      <c r="M33" s="168"/>
      <c r="N33" s="168"/>
      <c r="O33" s="168"/>
      <c r="P33" s="167"/>
      <c r="Q33" s="170"/>
      <c r="R33" s="169"/>
      <c r="S33" s="168"/>
      <c r="T33" s="168"/>
      <c r="U33" s="168"/>
      <c r="V33" s="167"/>
      <c r="W33" s="168"/>
      <c r="X33" s="169"/>
      <c r="Y33" s="168"/>
      <c r="Z33" s="168"/>
      <c r="AA33" s="168"/>
      <c r="AB33" s="167"/>
      <c r="AC33" s="170"/>
      <c r="AD33" s="169"/>
      <c r="AE33" s="285"/>
      <c r="AF33" s="11"/>
      <c r="AG33" s="10"/>
    </row>
    <row r="34" spans="1:33" s="9" customFormat="1" ht="12.75" customHeight="1">
      <c r="A34" s="14"/>
      <c r="B34" s="299"/>
      <c r="C34" s="300"/>
      <c r="D34" s="297"/>
      <c r="E34" s="38"/>
      <c r="F34" s="54" t="s">
        <v>101</v>
      </c>
      <c r="G34" s="39"/>
      <c r="H34" s="40"/>
      <c r="I34" s="40"/>
      <c r="J34" s="159"/>
      <c r="K34" s="168">
        <v>71235</v>
      </c>
      <c r="L34" s="169"/>
      <c r="M34" s="168"/>
      <c r="N34" s="168">
        <v>25556</v>
      </c>
      <c r="O34" s="168"/>
      <c r="P34" s="167"/>
      <c r="Q34" s="170"/>
      <c r="R34" s="169"/>
      <c r="S34" s="168"/>
      <c r="T34" s="168"/>
      <c r="U34" s="168"/>
      <c r="V34" s="167"/>
      <c r="W34" s="168">
        <v>1210</v>
      </c>
      <c r="X34" s="169"/>
      <c r="Y34" s="168"/>
      <c r="Z34" s="168">
        <v>-12766</v>
      </c>
      <c r="AA34" s="168"/>
      <c r="AB34" s="167"/>
      <c r="AC34" s="168">
        <f>SUM(J34:AA34)</f>
        <v>85235</v>
      </c>
      <c r="AD34" s="169"/>
      <c r="AE34" s="285"/>
      <c r="AF34" s="11"/>
      <c r="AG34" s="10"/>
    </row>
    <row r="35" spans="1:33" s="9" customFormat="1" ht="12.75" customHeight="1">
      <c r="A35" s="14"/>
      <c r="B35" s="299"/>
      <c r="C35" s="300"/>
      <c r="D35" s="297"/>
      <c r="E35" s="38"/>
      <c r="F35" s="39"/>
      <c r="G35" s="39"/>
      <c r="H35" s="40"/>
      <c r="I35" s="40"/>
      <c r="J35" s="159"/>
      <c r="K35" s="168"/>
      <c r="L35" s="169"/>
      <c r="M35" s="168"/>
      <c r="N35" s="168"/>
      <c r="O35" s="168"/>
      <c r="P35" s="167"/>
      <c r="Q35" s="170"/>
      <c r="R35" s="169"/>
      <c r="S35" s="168"/>
      <c r="T35" s="168"/>
      <c r="U35" s="168"/>
      <c r="V35" s="167"/>
      <c r="W35" s="168"/>
      <c r="X35" s="169"/>
      <c r="Y35" s="168"/>
      <c r="Z35" s="168"/>
      <c r="AA35" s="168"/>
      <c r="AB35" s="167"/>
      <c r="AC35" s="168"/>
      <c r="AD35" s="169"/>
      <c r="AE35" s="285"/>
      <c r="AF35" s="11"/>
      <c r="AG35" s="10"/>
    </row>
    <row r="36" spans="1:33" s="9" customFormat="1" ht="12.75" customHeight="1">
      <c r="A36" s="14"/>
      <c r="B36" s="299"/>
      <c r="C36" s="300" t="s">
        <v>18</v>
      </c>
      <c r="D36" s="297"/>
      <c r="E36" s="38"/>
      <c r="F36" s="39" t="s">
        <v>111</v>
      </c>
      <c r="G36" s="39"/>
      <c r="H36" s="40"/>
      <c r="I36" s="40"/>
      <c r="J36" s="159"/>
      <c r="K36" s="170">
        <v>0</v>
      </c>
      <c r="L36" s="286"/>
      <c r="M36" s="170"/>
      <c r="N36" s="170">
        <v>0</v>
      </c>
      <c r="O36" s="170"/>
      <c r="P36" s="287"/>
      <c r="Q36" s="170">
        <v>0</v>
      </c>
      <c r="R36" s="286"/>
      <c r="S36" s="170"/>
      <c r="T36" s="170"/>
      <c r="U36" s="170"/>
      <c r="V36" s="287"/>
      <c r="W36" s="170">
        <v>0</v>
      </c>
      <c r="X36" s="169"/>
      <c r="Y36" s="168"/>
      <c r="Z36" s="168">
        <f>'Comprehensive Income'!Q38</f>
        <v>3746</v>
      </c>
      <c r="AA36" s="168"/>
      <c r="AB36" s="167"/>
      <c r="AC36" s="170">
        <f>SUM(J36:Z36)</f>
        <v>3746</v>
      </c>
      <c r="AD36" s="169"/>
      <c r="AE36" s="285"/>
      <c r="AG36" s="10"/>
    </row>
    <row r="37" spans="1:33" s="9" customFormat="1" ht="12.75" customHeight="1">
      <c r="A37" s="14"/>
      <c r="B37" s="299"/>
      <c r="C37" s="300"/>
      <c r="D37" s="297"/>
      <c r="E37" s="38"/>
      <c r="F37" s="39"/>
      <c r="G37" s="39"/>
      <c r="H37" s="40"/>
      <c r="I37" s="40"/>
      <c r="J37" s="159"/>
      <c r="K37" s="170"/>
      <c r="L37" s="286"/>
      <c r="M37" s="170"/>
      <c r="N37" s="170"/>
      <c r="O37" s="170"/>
      <c r="P37" s="287"/>
      <c r="Q37" s="170"/>
      <c r="R37" s="286"/>
      <c r="S37" s="170"/>
      <c r="T37" s="170"/>
      <c r="U37" s="170"/>
      <c r="V37" s="287"/>
      <c r="W37" s="170"/>
      <c r="X37" s="169"/>
      <c r="Y37" s="168"/>
      <c r="Z37" s="168"/>
      <c r="AA37" s="168"/>
      <c r="AB37" s="167"/>
      <c r="AC37" s="170"/>
      <c r="AD37" s="169"/>
      <c r="AE37" s="285"/>
      <c r="AG37" s="10"/>
    </row>
    <row r="38" spans="1:33" s="9" customFormat="1" ht="12.75" customHeight="1">
      <c r="A38" s="14"/>
      <c r="B38" s="299"/>
      <c r="C38" s="300"/>
      <c r="D38" s="297"/>
      <c r="E38" s="38"/>
      <c r="F38" s="39" t="s">
        <v>129</v>
      </c>
      <c r="G38" s="39"/>
      <c r="H38" s="40"/>
      <c r="I38" s="40"/>
      <c r="J38" s="165"/>
      <c r="K38" s="170">
        <v>0</v>
      </c>
      <c r="L38" s="286"/>
      <c r="M38" s="170"/>
      <c r="N38" s="170">
        <v>0</v>
      </c>
      <c r="O38" s="170"/>
      <c r="P38" s="287"/>
      <c r="Q38" s="170">
        <v>0</v>
      </c>
      <c r="R38" s="286"/>
      <c r="S38" s="170"/>
      <c r="T38" s="170"/>
      <c r="U38" s="170"/>
      <c r="V38" s="287"/>
      <c r="W38" s="170">
        <v>0</v>
      </c>
      <c r="X38" s="169"/>
      <c r="Y38" s="168"/>
      <c r="Z38" s="168">
        <v>-2671</v>
      </c>
      <c r="AA38" s="168"/>
      <c r="AB38" s="167"/>
      <c r="AC38" s="170">
        <f>SUM(J38:Z38)</f>
        <v>-2671</v>
      </c>
      <c r="AD38" s="169"/>
      <c r="AE38" s="285"/>
      <c r="AG38" s="10"/>
    </row>
    <row r="39" spans="1:33" s="9" customFormat="1" ht="12.75" customHeight="1">
      <c r="A39" s="14"/>
      <c r="B39" s="32"/>
      <c r="C39" s="8"/>
      <c r="D39" s="297"/>
      <c r="E39" s="38"/>
      <c r="F39" s="118"/>
      <c r="G39" s="39"/>
      <c r="H39" s="40"/>
      <c r="I39" s="40"/>
      <c r="J39" s="159"/>
      <c r="K39" s="224"/>
      <c r="L39" s="169"/>
      <c r="M39" s="168"/>
      <c r="N39" s="224"/>
      <c r="O39" s="168"/>
      <c r="P39" s="167"/>
      <c r="Q39" s="224"/>
      <c r="R39" s="169"/>
      <c r="S39" s="168"/>
      <c r="T39" s="168"/>
      <c r="U39" s="168"/>
      <c r="V39" s="167"/>
      <c r="W39" s="224"/>
      <c r="X39" s="169"/>
      <c r="Y39" s="168"/>
      <c r="Z39" s="224"/>
      <c r="AA39" s="168"/>
      <c r="AB39" s="167"/>
      <c r="AC39" s="224"/>
      <c r="AD39" s="169"/>
      <c r="AE39" s="285"/>
      <c r="AG39" s="10"/>
    </row>
    <row r="40" spans="1:33" s="9" customFormat="1" ht="12.75" customHeight="1">
      <c r="A40" s="14"/>
      <c r="B40" s="32"/>
      <c r="C40" s="8"/>
      <c r="D40" s="297"/>
      <c r="E40" s="38"/>
      <c r="F40" s="39"/>
      <c r="G40" s="39"/>
      <c r="H40" s="40"/>
      <c r="I40" s="40"/>
      <c r="J40" s="159"/>
      <c r="K40" s="168"/>
      <c r="L40" s="169"/>
      <c r="M40" s="168"/>
      <c r="N40" s="168"/>
      <c r="O40" s="168"/>
      <c r="P40" s="167"/>
      <c r="Q40" s="168"/>
      <c r="R40" s="169"/>
      <c r="S40" s="168"/>
      <c r="T40" s="168"/>
      <c r="U40" s="168"/>
      <c r="V40" s="167"/>
      <c r="W40" s="168"/>
      <c r="X40" s="169"/>
      <c r="Y40" s="168"/>
      <c r="Z40" s="168"/>
      <c r="AA40" s="168"/>
      <c r="AB40" s="167"/>
      <c r="AC40" s="168"/>
      <c r="AD40" s="169"/>
      <c r="AE40" s="285"/>
      <c r="AG40" s="10"/>
    </row>
    <row r="41" spans="1:33" s="9" customFormat="1" ht="12.75" customHeight="1" thickBot="1">
      <c r="A41" s="14"/>
      <c r="B41" s="299"/>
      <c r="C41" s="300" t="s">
        <v>25</v>
      </c>
      <c r="D41" s="297"/>
      <c r="E41" s="38"/>
      <c r="F41" s="54" t="s">
        <v>150</v>
      </c>
      <c r="G41" s="39"/>
      <c r="H41" s="40"/>
      <c r="I41" s="40"/>
      <c r="J41" s="159"/>
      <c r="K41" s="389">
        <f>SUM(K34:K39)</f>
        <v>71235</v>
      </c>
      <c r="L41" s="169"/>
      <c r="M41" s="168"/>
      <c r="N41" s="389">
        <f>SUM(N34:N39)</f>
        <v>25556</v>
      </c>
      <c r="O41" s="168"/>
      <c r="P41" s="167"/>
      <c r="Q41" s="168">
        <f>SUM(Q33:Q39)</f>
        <v>0</v>
      </c>
      <c r="R41" s="169"/>
      <c r="S41" s="168"/>
      <c r="T41" s="168"/>
      <c r="U41" s="168"/>
      <c r="V41" s="167"/>
      <c r="W41" s="389">
        <f>SUM(W34:W39)</f>
        <v>1210</v>
      </c>
      <c r="X41" s="169"/>
      <c r="Y41" s="168"/>
      <c r="Z41" s="389">
        <f>SUM(Z34:Z39)</f>
        <v>-11691</v>
      </c>
      <c r="AA41" s="168"/>
      <c r="AB41" s="167"/>
      <c r="AC41" s="389">
        <f>SUM(AC34:AC39)</f>
        <v>86310</v>
      </c>
      <c r="AD41" s="169"/>
      <c r="AE41" s="285"/>
      <c r="AG41" s="30"/>
    </row>
    <row r="42" spans="1:33" s="9" customFormat="1" ht="12.75" customHeight="1" thickTop="1">
      <c r="A42" s="14"/>
      <c r="B42" s="32"/>
      <c r="C42" s="8"/>
      <c r="D42" s="297"/>
      <c r="E42" s="45"/>
      <c r="F42" s="46"/>
      <c r="G42" s="46"/>
      <c r="H42" s="62"/>
      <c r="I42" s="62"/>
      <c r="J42" s="225"/>
      <c r="K42" s="224"/>
      <c r="L42" s="288"/>
      <c r="M42" s="224"/>
      <c r="N42" s="224"/>
      <c r="O42" s="224"/>
      <c r="P42" s="289"/>
      <c r="Q42" s="224"/>
      <c r="R42" s="288"/>
      <c r="S42" s="224"/>
      <c r="T42" s="224"/>
      <c r="U42" s="224"/>
      <c r="V42" s="289"/>
      <c r="W42" s="224"/>
      <c r="X42" s="288"/>
      <c r="Y42" s="224"/>
      <c r="Z42" s="224"/>
      <c r="AA42" s="224"/>
      <c r="AB42" s="289"/>
      <c r="AC42" s="224"/>
      <c r="AD42" s="288"/>
      <c r="AE42" s="285"/>
      <c r="AG42" s="10"/>
    </row>
    <row r="43" spans="1:33" s="9" customFormat="1" ht="12.75" customHeight="1">
      <c r="A43" s="14"/>
      <c r="B43" s="32"/>
      <c r="C43" s="8"/>
      <c r="D43" s="297"/>
      <c r="AE43" s="285"/>
      <c r="AG43" s="10"/>
    </row>
    <row r="44" spans="1:33" s="9" customFormat="1" ht="12.75" customHeight="1">
      <c r="A44" s="398" t="s">
        <v>113</v>
      </c>
      <c r="B44" s="398"/>
      <c r="C44" s="398"/>
      <c r="D44" s="398"/>
      <c r="E44" s="398"/>
      <c r="F44" s="398"/>
      <c r="G44" s="398"/>
      <c r="H44" s="398"/>
      <c r="I44" s="398"/>
      <c r="J44" s="398"/>
      <c r="K44" s="398"/>
      <c r="L44" s="398"/>
      <c r="M44" s="398"/>
      <c r="N44" s="398"/>
      <c r="O44" s="398"/>
      <c r="P44" s="398"/>
      <c r="Q44" s="398"/>
      <c r="R44" s="398"/>
      <c r="S44" s="398"/>
      <c r="T44" s="398"/>
      <c r="U44" s="398"/>
      <c r="V44" s="398"/>
      <c r="W44" s="398"/>
      <c r="X44" s="398"/>
      <c r="Y44" s="398"/>
      <c r="Z44" s="398"/>
      <c r="AA44" s="398"/>
      <c r="AB44" s="398"/>
      <c r="AC44" s="398"/>
      <c r="AD44" s="398"/>
      <c r="AE44" s="15"/>
      <c r="AG44" s="10"/>
    </row>
    <row r="45" spans="1:33" s="9" customFormat="1" ht="12.75" customHeight="1">
      <c r="A45" s="398" t="s">
        <v>104</v>
      </c>
      <c r="B45" s="398"/>
      <c r="C45" s="398"/>
      <c r="D45" s="398"/>
      <c r="E45" s="398"/>
      <c r="F45" s="398"/>
      <c r="G45" s="398"/>
      <c r="H45" s="398"/>
      <c r="I45" s="398"/>
      <c r="J45" s="398"/>
      <c r="K45" s="398"/>
      <c r="L45" s="398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15"/>
      <c r="AF45" s="27"/>
      <c r="AG45" s="10"/>
    </row>
    <row r="46" spans="1:33" s="9" customFormat="1" ht="12.75" customHeight="1">
      <c r="A46" s="14"/>
      <c r="B46" s="32"/>
      <c r="C46" s="8"/>
      <c r="D46" s="297"/>
      <c r="AE46" s="15"/>
      <c r="AG46" s="10"/>
    </row>
    <row r="47" spans="1:33" s="9" customFormat="1" ht="12.75" customHeight="1">
      <c r="A47" s="14"/>
      <c r="B47" s="32"/>
      <c r="C47" s="8"/>
      <c r="D47" s="297"/>
      <c r="AE47" s="15"/>
      <c r="AG47" s="10"/>
    </row>
    <row r="48" spans="1:33" s="9" customFormat="1" ht="12.75" customHeight="1">
      <c r="A48" s="14"/>
      <c r="B48" s="32"/>
      <c r="C48" s="8"/>
      <c r="D48" s="297"/>
      <c r="AE48" s="15"/>
      <c r="AG48" s="10"/>
    </row>
    <row r="49" spans="1:33" s="9" customFormat="1" ht="12.75" customHeight="1">
      <c r="A49" s="14"/>
      <c r="B49" s="32"/>
      <c r="C49" s="8"/>
      <c r="D49" s="297"/>
      <c r="AE49" s="15"/>
      <c r="AG49" s="10"/>
    </row>
    <row r="50" spans="1:33" s="9" customFormat="1" ht="12.75" customHeight="1">
      <c r="A50" s="14"/>
      <c r="B50" s="32"/>
      <c r="C50" s="8"/>
      <c r="D50" s="297"/>
      <c r="AE50" s="15"/>
      <c r="AG50" s="10"/>
    </row>
    <row r="51" spans="1:33" s="9" customFormat="1" ht="12.75" customHeight="1">
      <c r="A51" s="14"/>
      <c r="B51" s="32"/>
      <c r="C51" s="8"/>
      <c r="D51" s="297"/>
      <c r="AE51" s="15"/>
      <c r="AG51" s="10"/>
    </row>
    <row r="52" spans="1:33" s="9" customFormat="1" ht="12.75" customHeight="1">
      <c r="A52" s="14"/>
      <c r="B52" s="299"/>
      <c r="C52" s="300" t="s">
        <v>20</v>
      </c>
      <c r="D52" s="297"/>
      <c r="AE52" s="15"/>
      <c r="AG52" s="10"/>
    </row>
    <row r="53" spans="1:33" s="9" customFormat="1" ht="12.75" customHeight="1">
      <c r="A53" s="14"/>
      <c r="B53" s="301"/>
      <c r="C53" s="302"/>
      <c r="D53" s="26"/>
      <c r="AE53" s="15"/>
      <c r="AF53" s="27"/>
      <c r="AG53" s="10"/>
    </row>
    <row r="54" spans="1:33" s="9" customFormat="1" ht="12.75" customHeight="1">
      <c r="A54" s="14"/>
      <c r="B54" s="16"/>
      <c r="C54" s="16"/>
      <c r="D54" s="17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G54" s="10"/>
    </row>
    <row r="55" s="9" customFormat="1" ht="12.75" customHeight="1">
      <c r="AG55" s="10"/>
    </row>
    <row r="56" s="9" customFormat="1" ht="12.75" customHeight="1">
      <c r="AG56" s="10"/>
    </row>
    <row r="57" spans="2:33" s="9" customFormat="1" ht="15">
      <c r="B57" s="12"/>
      <c r="C57" s="12"/>
      <c r="D57" s="13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G57" s="10"/>
    </row>
    <row r="58" spans="2:33" s="9" customFormat="1" ht="15">
      <c r="B58" s="14"/>
      <c r="E58" s="41"/>
      <c r="F58" s="6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303"/>
      <c r="AA58" s="41"/>
      <c r="AB58" s="41"/>
      <c r="AC58" s="41"/>
      <c r="AD58" s="41"/>
      <c r="AG58" s="10"/>
    </row>
    <row r="59" spans="5:33" s="9" customFormat="1" ht="15">
      <c r="E59" s="41"/>
      <c r="F59" s="43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G59" s="10"/>
    </row>
    <row r="60" spans="5:33" s="9" customFormat="1" ht="15"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G60" s="10"/>
    </row>
    <row r="61" spans="5:33" s="9" customFormat="1" ht="15"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G61" s="10"/>
    </row>
    <row r="62" spans="5:33" s="9" customFormat="1" ht="15"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G62" s="10"/>
    </row>
    <row r="63" spans="5:33" s="9" customFormat="1" ht="15"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G63" s="10"/>
    </row>
    <row r="64" spans="5:33" s="9" customFormat="1" ht="15"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G64" s="10"/>
    </row>
    <row r="65" spans="5:33" s="9" customFormat="1" ht="15"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G65" s="10"/>
    </row>
    <row r="66" spans="5:33" s="9" customFormat="1" ht="15"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G66" s="10"/>
    </row>
    <row r="67" spans="5:33" s="9" customFormat="1" ht="15"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G67" s="10"/>
    </row>
    <row r="68" spans="5:33" s="9" customFormat="1" ht="15"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G68" s="10"/>
    </row>
    <row r="69" spans="5:33" s="9" customFormat="1" ht="15"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G69" s="10"/>
    </row>
    <row r="70" s="9" customFormat="1" ht="14.25">
      <c r="AG70" s="10"/>
    </row>
    <row r="71" s="9" customFormat="1" ht="14.25">
      <c r="AG71" s="10"/>
    </row>
    <row r="72" s="9" customFormat="1" ht="14.25">
      <c r="AG72" s="10"/>
    </row>
    <row r="73" s="9" customFormat="1" ht="14.25">
      <c r="AG73" s="10"/>
    </row>
    <row r="74" s="9" customFormat="1" ht="14.25">
      <c r="AG74" s="10"/>
    </row>
    <row r="75" s="9" customFormat="1" ht="14.25">
      <c r="AG75" s="10"/>
    </row>
    <row r="76" s="9" customFormat="1" ht="14.25">
      <c r="AG76" s="10"/>
    </row>
    <row r="77" s="9" customFormat="1" ht="14.25">
      <c r="AG77" s="10"/>
    </row>
  </sheetData>
  <sheetProtection/>
  <mergeCells count="11">
    <mergeCell ref="A4:AD4"/>
    <mergeCell ref="A44:AD44"/>
    <mergeCell ref="A45:AD45"/>
    <mergeCell ref="A6:AD6"/>
    <mergeCell ref="A1:AD1"/>
    <mergeCell ref="A2:AD2"/>
    <mergeCell ref="A5:AD5"/>
    <mergeCell ref="M13:X13"/>
    <mergeCell ref="J12:AD12"/>
    <mergeCell ref="J9:R9"/>
    <mergeCell ref="V9:AD9"/>
  </mergeCells>
  <printOptions horizontalCentered="1"/>
  <pageMargins left="0.3937007874015748" right="0.3937007874015748" top="0.5511811023622047" bottom="0.5511811023622047" header="0.5511811023622047" footer="0.5511811023622047"/>
  <pageSetup fitToHeight="1" fitToWidth="1"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SCS</Manager>
  <Company>MARCO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SCS</dc:creator>
  <cp:keywords/>
  <dc:description/>
  <cp:lastModifiedBy>marcomis</cp:lastModifiedBy>
  <cp:lastPrinted>2010-11-12T03:17:09Z</cp:lastPrinted>
  <dcterms:created xsi:type="dcterms:W3CDTF">1999-11-02T06:48:10Z</dcterms:created>
  <dcterms:modified xsi:type="dcterms:W3CDTF">2010-11-19T06:08:40Z</dcterms:modified>
  <cp:category/>
  <cp:version/>
  <cp:contentType/>
  <cp:contentStatus/>
</cp:coreProperties>
</file>